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AH-68\Documents\Documentos SEAPI\Año 2016\Licitaciones\CERCO PERIMETRAL UNAH-VS\PCDC No. 01-2016-SEAPI-UNAH\"/>
    </mc:Choice>
  </mc:AlternateContent>
  <bookViews>
    <workbookView xWindow="0" yWindow="0" windowWidth="216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 s="1"/>
  <c r="E62" i="1" l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I19" i="1" l="1"/>
  <c r="I58" i="1"/>
  <c r="I59" i="1" s="1"/>
  <c r="I45" i="1"/>
  <c r="I46" i="1" s="1"/>
  <c r="I32" i="1"/>
  <c r="I33" i="1" s="1"/>
  <c r="I20" i="1"/>
  <c r="I61" i="1" l="1"/>
</calcChain>
</file>

<file path=xl/sharedStrings.xml><?xml version="1.0" encoding="utf-8"?>
<sst xmlns="http://schemas.openxmlformats.org/spreadsheetml/2006/main" count="104" uniqueCount="34">
  <si>
    <t>TERRENO OESTE</t>
  </si>
  <si>
    <t>Nº</t>
  </si>
  <si>
    <t>DESCRIPCION</t>
  </si>
  <si>
    <t>UNIDAD</t>
  </si>
  <si>
    <t>CANTIDAD</t>
  </si>
  <si>
    <t>P.U. (L)</t>
  </si>
  <si>
    <t>P.U. TOTAL (L)</t>
  </si>
  <si>
    <t>TOTAL (L)</t>
  </si>
  <si>
    <t>Trazado y marcado</t>
  </si>
  <si>
    <t>m</t>
  </si>
  <si>
    <t>Excavacion de material Tipo II</t>
  </si>
  <si>
    <t>m³</t>
  </si>
  <si>
    <t>Dados de concreto cilindricos de 12"Ø, 4#3 + anillos #2 a 20 cm</t>
  </si>
  <si>
    <t>u</t>
  </si>
  <si>
    <t>Tubo HG de 2"Ø mas tapon de pvc</t>
  </si>
  <si>
    <t>Malla ciclon de 8´ cal 16</t>
  </si>
  <si>
    <t>Solera de 15 x15 , 3#3, #2 a 20 cm</t>
  </si>
  <si>
    <t>Porton de malla ciclon de 8´, doble hoja tub Hg de 2"Ø.</t>
  </si>
  <si>
    <t>TOTAL:</t>
  </si>
  <si>
    <t>TERRENO ESTE</t>
  </si>
  <si>
    <t>P.U.</t>
  </si>
  <si>
    <t>P.U. TOTAL</t>
  </si>
  <si>
    <t>TOTAL</t>
  </si>
  <si>
    <t>TERRENO SUR</t>
  </si>
  <si>
    <t>TERRENO SUR-ESTE</t>
  </si>
  <si>
    <t>GRAN TOTAL</t>
  </si>
  <si>
    <t>% (ADMON+UTILIDAD)</t>
  </si>
  <si>
    <t>FORMATO DE OFERTA</t>
  </si>
  <si>
    <t>UNIVERSIDAD NACIONAL AUTÓNOMA DE HONDURAS</t>
  </si>
  <si>
    <t>SECRETARIA EJECUTIVA DE ADMINISTRACIÓN DE PROYECTOS DE INFRAESTRUCTURA</t>
  </si>
  <si>
    <t>SEAPI - UNAH</t>
  </si>
  <si>
    <t xml:space="preserve">PROYECTO:  " CONSTRUCCIÓN CERCO PERIMETRAL,  TERRENOS UNAH - VS"              </t>
  </si>
  <si>
    <t>FONDOS NACIONALES: NACIONALES</t>
  </si>
  <si>
    <t xml:space="preserve"> PCDC  No. 01-2016-SEAPI-UNAH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</si>
</sst>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9" fontId="0" fillId="0" borderId="1" xfId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/>
    <xf numFmtId="0" fontId="3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0" borderId="0" xfId="0" applyFont="1"/>
    <xf numFmtId="0" fontId="6" fillId="2" borderId="8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7" fillId="2" borderId="10" xfId="0" applyNumberFormat="1" applyFont="1" applyFill="1" applyBorder="1" applyAlignment="1">
      <alignment horizontal="left" vertical="top"/>
    </xf>
    <xf numFmtId="0" fontId="7" fillId="2" borderId="0" xfId="0" applyFont="1" applyFill="1" applyBorder="1" applyAlignment="1">
      <alignment vertical="center"/>
    </xf>
    <xf numFmtId="4" fontId="10" fillId="2" borderId="0" xfId="0" applyNumberFormat="1" applyFont="1" applyFill="1" applyBorder="1" applyAlignment="1">
      <alignment horizontal="right" vertical="center" wrapText="1"/>
    </xf>
    <xf numFmtId="49" fontId="9" fillId="2" borderId="8" xfId="0" applyNumberFormat="1" applyFont="1" applyFill="1" applyBorder="1" applyAlignment="1">
      <alignment horizontal="center" vertical="top"/>
    </xf>
    <xf numFmtId="49" fontId="9" fillId="2" borderId="0" xfId="0" applyNumberFormat="1" applyFont="1" applyFill="1" applyBorder="1" applyAlignment="1">
      <alignment horizontal="center" vertical="top"/>
    </xf>
    <xf numFmtId="49" fontId="10" fillId="2" borderId="0" xfId="0" applyNumberFormat="1" applyFont="1" applyFill="1" applyBorder="1" applyAlignment="1">
      <alignment vertical="center" wrapText="1"/>
    </xf>
    <xf numFmtId="49" fontId="10" fillId="2" borderId="9" xfId="0" applyNumberFormat="1" applyFont="1" applyFill="1" applyBorder="1" applyAlignment="1">
      <alignment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0" fillId="4" borderId="0" xfId="0" applyFill="1"/>
    <xf numFmtId="0" fontId="4" fillId="4" borderId="0" xfId="0" applyFont="1" applyFill="1"/>
    <xf numFmtId="0" fontId="0" fillId="4" borderId="0" xfId="0" applyFill="1" applyAlignment="1">
      <alignment horizontal="center"/>
    </xf>
    <xf numFmtId="4" fontId="0" fillId="4" borderId="0" xfId="0" applyNumberFormat="1" applyFill="1"/>
    <xf numFmtId="0" fontId="0" fillId="4" borderId="15" xfId="0" applyFill="1" applyBorder="1"/>
    <xf numFmtId="0" fontId="0" fillId="4" borderId="16" xfId="0" applyFill="1" applyBorder="1"/>
    <xf numFmtId="0" fontId="4" fillId="4" borderId="16" xfId="0" applyFont="1" applyFill="1" applyBorder="1"/>
    <xf numFmtId="0" fontId="0" fillId="4" borderId="16" xfId="0" applyFill="1" applyBorder="1" applyAlignment="1">
      <alignment horizontal="center"/>
    </xf>
    <xf numFmtId="4" fontId="0" fillId="4" borderId="16" xfId="0" applyNumberFormat="1" applyFill="1" applyBorder="1"/>
    <xf numFmtId="4" fontId="0" fillId="4" borderId="17" xfId="0" applyNumberFormat="1" applyFill="1" applyBorder="1"/>
    <xf numFmtId="0" fontId="5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4" fontId="0" fillId="3" borderId="3" xfId="0" applyNumberFormat="1" applyFill="1" applyBorder="1"/>
    <xf numFmtId="0" fontId="0" fillId="3" borderId="3" xfId="0" applyFill="1" applyBorder="1"/>
    <xf numFmtId="4" fontId="2" fillId="3" borderId="4" xfId="0" applyNumberFormat="1" applyFont="1" applyFill="1" applyBorder="1"/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top" wrapText="1"/>
    </xf>
    <xf numFmtId="0" fontId="7" fillId="2" borderId="0" xfId="0" applyNumberFormat="1" applyFont="1" applyFill="1" applyBorder="1" applyAlignment="1">
      <alignment horizontal="center" vertical="top" wrapText="1"/>
    </xf>
    <xf numFmtId="0" fontId="7" fillId="2" borderId="9" xfId="0" applyNumberFormat="1" applyFont="1" applyFill="1" applyBorder="1" applyAlignment="1">
      <alignment horizontal="center" vertical="top" wrapText="1"/>
    </xf>
    <xf numFmtId="0" fontId="7" fillId="2" borderId="10" xfId="0" applyNumberFormat="1" applyFont="1" applyFill="1" applyBorder="1" applyAlignment="1">
      <alignment horizontal="left" vertical="top"/>
    </xf>
    <xf numFmtId="0" fontId="7" fillId="2" borderId="0" xfId="0" applyNumberFormat="1" applyFont="1" applyFill="1" applyBorder="1" applyAlignment="1">
      <alignment horizontal="left" vertical="top"/>
    </xf>
    <xf numFmtId="0" fontId="7" fillId="2" borderId="9" xfId="0" applyNumberFormat="1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0</xdr:row>
      <xdr:rowOff>9525</xdr:rowOff>
    </xdr:from>
    <xdr:ext cx="762000" cy="1304925"/>
    <xdr:pic>
      <xdr:nvPicPr>
        <xdr:cNvPr id="3" name="2 Imagen"/>
        <xdr:cNvPicPr>
          <a:picLocks/>
        </xdr:cNvPicPr>
      </xdr:nvPicPr>
      <xdr:blipFill rotWithShape="1">
        <a:blip xmlns:r="http://schemas.openxmlformats.org/officeDocument/2006/relationships" r:embed="rId1"/>
        <a:srcRect r="87650"/>
        <a:stretch/>
      </xdr:blipFill>
      <xdr:spPr>
        <a:xfrm>
          <a:off x="447675" y="9525"/>
          <a:ext cx="762000" cy="13049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C7" sqref="C7"/>
    </sheetView>
  </sheetViews>
  <sheetFormatPr baseColWidth="10" defaultRowHeight="15" x14ac:dyDescent="0.25"/>
  <cols>
    <col min="1" max="1" width="3.140625" bestFit="1" customWidth="1"/>
    <col min="2" max="2" width="8.5703125" customWidth="1"/>
    <col min="3" max="3" width="56.28515625" bestFit="1" customWidth="1"/>
    <col min="4" max="4" width="11.7109375" style="1" customWidth="1"/>
    <col min="5" max="5" width="14.140625" style="2" customWidth="1"/>
    <col min="7" max="7" width="18.42578125" bestFit="1" customWidth="1"/>
    <col min="9" max="9" width="11.7109375" style="2" bestFit="1" customWidth="1"/>
  </cols>
  <sheetData>
    <row r="1" spans="1:9" s="13" customFormat="1" ht="15.75" customHeight="1" x14ac:dyDescent="0.2">
      <c r="A1" s="11"/>
      <c r="B1" s="12"/>
      <c r="C1" s="45" t="s">
        <v>27</v>
      </c>
      <c r="D1" s="45"/>
      <c r="E1" s="45"/>
      <c r="F1" s="45"/>
      <c r="G1" s="45"/>
      <c r="H1" s="45"/>
      <c r="I1" s="46"/>
    </row>
    <row r="2" spans="1:9" s="13" customFormat="1" ht="15.75" customHeight="1" x14ac:dyDescent="0.2">
      <c r="A2" s="14"/>
      <c r="B2" s="15"/>
      <c r="C2" s="47" t="s">
        <v>28</v>
      </c>
      <c r="D2" s="47"/>
      <c r="E2" s="47"/>
      <c r="F2" s="47"/>
      <c r="G2" s="47"/>
      <c r="H2" s="47"/>
      <c r="I2" s="48"/>
    </row>
    <row r="3" spans="1:9" s="13" customFormat="1" ht="37.5" customHeight="1" x14ac:dyDescent="0.2">
      <c r="A3" s="14"/>
      <c r="B3" s="15"/>
      <c r="C3" s="47" t="s">
        <v>29</v>
      </c>
      <c r="D3" s="47"/>
      <c r="E3" s="47"/>
      <c r="F3" s="47"/>
      <c r="G3" s="47"/>
      <c r="H3" s="47"/>
      <c r="I3" s="48"/>
    </row>
    <row r="4" spans="1:9" s="13" customFormat="1" ht="37.5" customHeight="1" x14ac:dyDescent="0.2">
      <c r="A4" s="14"/>
      <c r="B4" s="15"/>
      <c r="C4" s="49" t="s">
        <v>30</v>
      </c>
      <c r="D4" s="49"/>
      <c r="E4" s="49"/>
      <c r="F4" s="49"/>
      <c r="G4" s="49"/>
      <c r="H4" s="49"/>
      <c r="I4" s="50"/>
    </row>
    <row r="5" spans="1:9" s="13" customFormat="1" ht="37.5" customHeight="1" x14ac:dyDescent="0.2">
      <c r="A5" s="16"/>
      <c r="B5" s="17"/>
      <c r="C5" s="51" t="s">
        <v>31</v>
      </c>
      <c r="D5" s="52"/>
      <c r="E5" s="52"/>
      <c r="F5" s="52"/>
      <c r="G5" s="52"/>
      <c r="H5" s="52"/>
      <c r="I5" s="53"/>
    </row>
    <row r="6" spans="1:9" s="13" customFormat="1" ht="26.25" customHeight="1" x14ac:dyDescent="0.2">
      <c r="A6" s="16"/>
      <c r="B6" s="17"/>
      <c r="C6" s="54" t="s">
        <v>32</v>
      </c>
      <c r="D6" s="55"/>
      <c r="E6" s="55"/>
      <c r="F6" s="55"/>
      <c r="G6" s="55"/>
      <c r="H6" s="55"/>
      <c r="I6" s="56"/>
    </row>
    <row r="7" spans="1:9" s="13" customFormat="1" ht="15.75" customHeight="1" x14ac:dyDescent="0.2">
      <c r="A7" s="21"/>
      <c r="B7" s="22"/>
      <c r="C7" s="18" t="s">
        <v>33</v>
      </c>
      <c r="D7" s="19"/>
      <c r="E7" s="20"/>
      <c r="F7" s="23"/>
      <c r="G7" s="23"/>
      <c r="H7" s="23"/>
      <c r="I7" s="24"/>
    </row>
    <row r="8" spans="1:9" s="13" customFormat="1" x14ac:dyDescent="0.2">
      <c r="A8" s="57"/>
      <c r="B8" s="58"/>
      <c r="C8" s="58"/>
      <c r="D8" s="58"/>
      <c r="E8" s="58"/>
      <c r="F8" s="59"/>
      <c r="G8" s="59"/>
      <c r="H8" s="59"/>
      <c r="I8" s="27"/>
    </row>
    <row r="9" spans="1:9" ht="15.75" x14ac:dyDescent="0.25">
      <c r="A9" s="28"/>
      <c r="B9" s="28"/>
      <c r="C9" s="29" t="s">
        <v>0</v>
      </c>
      <c r="D9" s="30"/>
      <c r="E9" s="31"/>
      <c r="F9" s="28"/>
      <c r="G9" s="28"/>
      <c r="H9" s="28"/>
      <c r="I9" s="31"/>
    </row>
    <row r="10" spans="1:9" s="3" customFormat="1" ht="45" x14ac:dyDescent="0.2">
      <c r="A10" s="25" t="s">
        <v>1</v>
      </c>
      <c r="B10" s="26"/>
      <c r="C10" s="26" t="s">
        <v>2</v>
      </c>
      <c r="D10" s="26" t="s">
        <v>3</v>
      </c>
      <c r="E10" s="26" t="s">
        <v>4</v>
      </c>
      <c r="F10" s="26" t="s">
        <v>5</v>
      </c>
      <c r="G10" s="26" t="s">
        <v>26</v>
      </c>
      <c r="H10" s="26" t="s">
        <v>6</v>
      </c>
      <c r="I10" s="26" t="s">
        <v>7</v>
      </c>
    </row>
    <row r="11" spans="1:9" ht="31.5" customHeight="1" x14ac:dyDescent="0.25">
      <c r="A11" s="4">
        <v>1</v>
      </c>
      <c r="B11" s="4"/>
      <c r="C11" s="5" t="s">
        <v>8</v>
      </c>
      <c r="D11" s="4" t="s">
        <v>9</v>
      </c>
      <c r="E11" s="6">
        <v>1194.8499999999999</v>
      </c>
      <c r="F11" s="5"/>
      <c r="G11" s="7"/>
      <c r="H11" s="6">
        <f>ROUND(F11*G11+F11,2)</f>
        <v>0</v>
      </c>
      <c r="I11" s="6">
        <f>ROUND(E11*H11,2)</f>
        <v>0</v>
      </c>
    </row>
    <row r="12" spans="1:9" x14ac:dyDescent="0.25">
      <c r="A12" s="4">
        <v>2</v>
      </c>
      <c r="B12" s="4"/>
      <c r="C12" s="5" t="s">
        <v>10</v>
      </c>
      <c r="D12" s="4" t="s">
        <v>11</v>
      </c>
      <c r="E12" s="6">
        <v>74.209999999999994</v>
      </c>
      <c r="F12" s="5"/>
      <c r="G12" s="7"/>
      <c r="H12" s="6">
        <f t="shared" ref="H12:H17" si="0">ROUND(F12*G12+F12,2)</f>
        <v>0</v>
      </c>
      <c r="I12" s="6">
        <f t="shared" ref="I12:I17" si="1">ROUND(E12*H12,2)</f>
        <v>0</v>
      </c>
    </row>
    <row r="13" spans="1:9" x14ac:dyDescent="0.25">
      <c r="A13" s="4">
        <v>3</v>
      </c>
      <c r="B13" s="4"/>
      <c r="C13" s="5" t="s">
        <v>12</v>
      </c>
      <c r="D13" s="4" t="s">
        <v>13</v>
      </c>
      <c r="E13" s="6">
        <v>544</v>
      </c>
      <c r="F13" s="5"/>
      <c r="G13" s="7"/>
      <c r="H13" s="6">
        <f t="shared" si="0"/>
        <v>0</v>
      </c>
      <c r="I13" s="6">
        <f t="shared" si="1"/>
        <v>0</v>
      </c>
    </row>
    <row r="14" spans="1:9" x14ac:dyDescent="0.25">
      <c r="A14" s="4">
        <v>4</v>
      </c>
      <c r="B14" s="4"/>
      <c r="C14" s="5" t="s">
        <v>14</v>
      </c>
      <c r="D14" s="4" t="s">
        <v>13</v>
      </c>
      <c r="E14" s="6">
        <v>544</v>
      </c>
      <c r="F14" s="5"/>
      <c r="G14" s="7"/>
      <c r="H14" s="6">
        <f t="shared" si="0"/>
        <v>0</v>
      </c>
      <c r="I14" s="6">
        <f t="shared" si="1"/>
        <v>0</v>
      </c>
    </row>
    <row r="15" spans="1:9" x14ac:dyDescent="0.25">
      <c r="A15" s="4">
        <v>5</v>
      </c>
      <c r="B15" s="4"/>
      <c r="C15" s="5" t="s">
        <v>15</v>
      </c>
      <c r="D15" s="4" t="s">
        <v>9</v>
      </c>
      <c r="E15" s="6">
        <v>1194.8499999999999</v>
      </c>
      <c r="F15" s="5"/>
      <c r="G15" s="7"/>
      <c r="H15" s="6">
        <f t="shared" si="0"/>
        <v>0</v>
      </c>
      <c r="I15" s="6">
        <f t="shared" si="1"/>
        <v>0</v>
      </c>
    </row>
    <row r="16" spans="1:9" x14ac:dyDescent="0.25">
      <c r="A16" s="4">
        <v>6</v>
      </c>
      <c r="B16" s="4"/>
      <c r="C16" s="5" t="s">
        <v>16</v>
      </c>
      <c r="D16" s="4" t="s">
        <v>9</v>
      </c>
      <c r="E16" s="6">
        <v>977.25</v>
      </c>
      <c r="F16" s="5"/>
      <c r="G16" s="7"/>
      <c r="H16" s="6">
        <f t="shared" si="0"/>
        <v>0</v>
      </c>
      <c r="I16" s="6">
        <f t="shared" si="1"/>
        <v>0</v>
      </c>
    </row>
    <row r="17" spans="1:9" x14ac:dyDescent="0.25">
      <c r="A17" s="4">
        <v>7</v>
      </c>
      <c r="B17" s="4"/>
      <c r="C17" s="5" t="s">
        <v>17</v>
      </c>
      <c r="D17" s="4" t="s">
        <v>13</v>
      </c>
      <c r="E17" s="6">
        <v>1</v>
      </c>
      <c r="F17" s="5"/>
      <c r="G17" s="7"/>
      <c r="H17" s="6">
        <f t="shared" si="0"/>
        <v>0</v>
      </c>
      <c r="I17" s="6">
        <f t="shared" si="1"/>
        <v>0</v>
      </c>
    </row>
    <row r="18" spans="1:9" x14ac:dyDescent="0.25">
      <c r="A18" s="5"/>
      <c r="B18" s="5"/>
      <c r="C18" s="5"/>
      <c r="D18" s="4"/>
      <c r="E18" s="6"/>
      <c r="F18" s="5"/>
      <c r="G18" s="5"/>
      <c r="H18" s="5"/>
      <c r="I18" s="6"/>
    </row>
    <row r="19" spans="1:9" x14ac:dyDescent="0.25">
      <c r="A19" s="5"/>
      <c r="B19" s="5"/>
      <c r="C19" s="8" t="s">
        <v>18</v>
      </c>
      <c r="D19" s="4"/>
      <c r="E19" s="6"/>
      <c r="F19" s="5"/>
      <c r="G19" s="5"/>
      <c r="H19" s="5"/>
      <c r="I19" s="9">
        <f>SUM(I11:I18)</f>
        <v>0</v>
      </c>
    </row>
    <row r="20" spans="1:9" x14ac:dyDescent="0.25">
      <c r="I20" s="2">
        <f>+I19/E11</f>
        <v>0</v>
      </c>
    </row>
    <row r="22" spans="1:9" ht="15.75" x14ac:dyDescent="0.25">
      <c r="A22" s="32"/>
      <c r="B22" s="33"/>
      <c r="C22" s="34" t="s">
        <v>19</v>
      </c>
      <c r="D22" s="35"/>
      <c r="E22" s="36"/>
      <c r="F22" s="33"/>
      <c r="G22" s="33"/>
      <c r="H22" s="33"/>
      <c r="I22" s="37"/>
    </row>
    <row r="23" spans="1:9" x14ac:dyDescent="0.25">
      <c r="A23" s="38" t="s">
        <v>1</v>
      </c>
      <c r="B23" s="38"/>
      <c r="C23" s="38" t="s">
        <v>2</v>
      </c>
      <c r="D23" s="38" t="s">
        <v>3</v>
      </c>
      <c r="E23" s="39" t="s">
        <v>4</v>
      </c>
      <c r="F23" s="38" t="s">
        <v>20</v>
      </c>
      <c r="G23" s="38" t="s">
        <v>26</v>
      </c>
      <c r="H23" s="38" t="s">
        <v>21</v>
      </c>
      <c r="I23" s="39" t="s">
        <v>22</v>
      </c>
    </row>
    <row r="24" spans="1:9" x14ac:dyDescent="0.25">
      <c r="A24" s="4">
        <v>1</v>
      </c>
      <c r="B24" s="4"/>
      <c r="C24" s="5" t="s">
        <v>8</v>
      </c>
      <c r="D24" s="4" t="s">
        <v>9</v>
      </c>
      <c r="E24" s="6">
        <v>1119.06</v>
      </c>
      <c r="F24" s="5"/>
      <c r="G24" s="7"/>
      <c r="H24" s="6">
        <f>ROUND(F24*G24+F24,2)</f>
        <v>0</v>
      </c>
      <c r="I24" s="6">
        <f>ROUND(E24*H24,2)</f>
        <v>0</v>
      </c>
    </row>
    <row r="25" spans="1:9" x14ac:dyDescent="0.25">
      <c r="A25" s="4">
        <v>2</v>
      </c>
      <c r="B25" s="4"/>
      <c r="C25" s="5" t="s">
        <v>10</v>
      </c>
      <c r="D25" s="4" t="s">
        <v>11</v>
      </c>
      <c r="E25" s="6">
        <v>69.459999999999994</v>
      </c>
      <c r="F25" s="5"/>
      <c r="G25" s="7"/>
      <c r="H25" s="6">
        <f t="shared" ref="H25:H30" si="2">ROUND(F25*G25+F25,2)</f>
        <v>0</v>
      </c>
      <c r="I25" s="6">
        <f t="shared" ref="I25:I30" si="3">ROUND(E25*H25,2)</f>
        <v>0</v>
      </c>
    </row>
    <row r="26" spans="1:9" x14ac:dyDescent="0.25">
      <c r="A26" s="4">
        <v>3</v>
      </c>
      <c r="B26" s="4"/>
      <c r="C26" s="5" t="s">
        <v>12</v>
      </c>
      <c r="D26" s="4" t="s">
        <v>13</v>
      </c>
      <c r="E26" s="6">
        <v>509</v>
      </c>
      <c r="F26" s="5"/>
      <c r="G26" s="7"/>
      <c r="H26" s="6">
        <f t="shared" si="2"/>
        <v>0</v>
      </c>
      <c r="I26" s="6">
        <f t="shared" si="3"/>
        <v>0</v>
      </c>
    </row>
    <row r="27" spans="1:9" x14ac:dyDescent="0.25">
      <c r="A27" s="4">
        <v>4</v>
      </c>
      <c r="B27" s="4"/>
      <c r="C27" s="5" t="s">
        <v>14</v>
      </c>
      <c r="D27" s="4" t="s">
        <v>13</v>
      </c>
      <c r="E27" s="6">
        <v>509</v>
      </c>
      <c r="F27" s="5"/>
      <c r="G27" s="7"/>
      <c r="H27" s="6">
        <f t="shared" si="2"/>
        <v>0</v>
      </c>
      <c r="I27" s="6">
        <f t="shared" si="3"/>
        <v>0</v>
      </c>
    </row>
    <row r="28" spans="1:9" x14ac:dyDescent="0.25">
      <c r="A28" s="4">
        <v>5</v>
      </c>
      <c r="B28" s="4"/>
      <c r="C28" s="5" t="s">
        <v>15</v>
      </c>
      <c r="D28" s="4" t="s">
        <v>9</v>
      </c>
      <c r="E28" s="6">
        <v>1119.06</v>
      </c>
      <c r="F28" s="5"/>
      <c r="G28" s="7"/>
      <c r="H28" s="6">
        <f t="shared" si="2"/>
        <v>0</v>
      </c>
      <c r="I28" s="6">
        <f t="shared" si="3"/>
        <v>0</v>
      </c>
    </row>
    <row r="29" spans="1:9" x14ac:dyDescent="0.25">
      <c r="A29" s="4">
        <v>6</v>
      </c>
      <c r="B29" s="4"/>
      <c r="C29" s="5" t="s">
        <v>16</v>
      </c>
      <c r="D29" s="4" t="s">
        <v>9</v>
      </c>
      <c r="E29" s="6">
        <v>915.46</v>
      </c>
      <c r="F29" s="5"/>
      <c r="G29" s="7"/>
      <c r="H29" s="6">
        <f t="shared" si="2"/>
        <v>0</v>
      </c>
      <c r="I29" s="6">
        <f t="shared" si="3"/>
        <v>0</v>
      </c>
    </row>
    <row r="30" spans="1:9" x14ac:dyDescent="0.25">
      <c r="A30" s="4">
        <v>7</v>
      </c>
      <c r="B30" s="4"/>
      <c r="C30" s="5" t="s">
        <v>17</v>
      </c>
      <c r="D30" s="4" t="s">
        <v>13</v>
      </c>
      <c r="E30" s="6">
        <v>1</v>
      </c>
      <c r="F30" s="5"/>
      <c r="G30" s="7"/>
      <c r="H30" s="6">
        <f t="shared" si="2"/>
        <v>0</v>
      </c>
      <c r="I30" s="6">
        <f t="shared" si="3"/>
        <v>0</v>
      </c>
    </row>
    <row r="31" spans="1:9" x14ac:dyDescent="0.25">
      <c r="A31" s="5"/>
      <c r="B31" s="5"/>
      <c r="C31" s="5"/>
      <c r="D31" s="4"/>
      <c r="E31" s="6"/>
      <c r="F31" s="5"/>
      <c r="G31" s="5"/>
      <c r="H31" s="5"/>
      <c r="I31" s="6"/>
    </row>
    <row r="32" spans="1:9" x14ac:dyDescent="0.25">
      <c r="A32" s="5"/>
      <c r="B32" s="5"/>
      <c r="C32" s="8" t="s">
        <v>18</v>
      </c>
      <c r="D32" s="4"/>
      <c r="E32" s="6"/>
      <c r="F32" s="5"/>
      <c r="G32" s="5"/>
      <c r="H32" s="5"/>
      <c r="I32" s="9">
        <f>SUM(I24:I31)</f>
        <v>0</v>
      </c>
    </row>
    <row r="33" spans="1:9" x14ac:dyDescent="0.25">
      <c r="I33" s="2">
        <f>+I32/E28</f>
        <v>0</v>
      </c>
    </row>
    <row r="35" spans="1:9" ht="15.75" x14ac:dyDescent="0.25">
      <c r="A35" s="32"/>
      <c r="B35" s="33"/>
      <c r="C35" s="34" t="s">
        <v>23</v>
      </c>
      <c r="D35" s="35"/>
      <c r="E35" s="36"/>
      <c r="F35" s="33"/>
      <c r="G35" s="33"/>
      <c r="H35" s="33"/>
      <c r="I35" s="37"/>
    </row>
    <row r="36" spans="1:9" x14ac:dyDescent="0.25">
      <c r="A36" s="38" t="s">
        <v>1</v>
      </c>
      <c r="B36" s="38"/>
      <c r="C36" s="38" t="s">
        <v>2</v>
      </c>
      <c r="D36" s="38" t="s">
        <v>3</v>
      </c>
      <c r="E36" s="39" t="s">
        <v>4</v>
      </c>
      <c r="F36" s="38" t="s">
        <v>20</v>
      </c>
      <c r="G36" s="38" t="s">
        <v>26</v>
      </c>
      <c r="H36" s="38" t="s">
        <v>21</v>
      </c>
      <c r="I36" s="39" t="s">
        <v>22</v>
      </c>
    </row>
    <row r="37" spans="1:9" x14ac:dyDescent="0.25">
      <c r="A37" s="4">
        <v>1</v>
      </c>
      <c r="B37" s="4"/>
      <c r="C37" s="5" t="s">
        <v>8</v>
      </c>
      <c r="D37" s="4" t="s">
        <v>9</v>
      </c>
      <c r="E37" s="6">
        <v>474.01</v>
      </c>
      <c r="F37" s="5"/>
      <c r="G37" s="7"/>
      <c r="H37" s="6">
        <f>ROUND(F37*G37+F37,2)</f>
        <v>0</v>
      </c>
      <c r="I37" s="6">
        <f>ROUND(E37*H37,2)</f>
        <v>0</v>
      </c>
    </row>
    <row r="38" spans="1:9" x14ac:dyDescent="0.25">
      <c r="A38" s="4">
        <v>2</v>
      </c>
      <c r="B38" s="4"/>
      <c r="C38" s="5" t="s">
        <v>10</v>
      </c>
      <c r="D38" s="4" t="s">
        <v>11</v>
      </c>
      <c r="E38" s="6">
        <v>29.46</v>
      </c>
      <c r="F38" s="5"/>
      <c r="G38" s="7"/>
      <c r="H38" s="6">
        <f t="shared" ref="H38:H43" si="4">ROUND(F38*G38+F38,2)</f>
        <v>0</v>
      </c>
      <c r="I38" s="6">
        <f t="shared" ref="I38:I43" si="5">ROUND(E38*H38,2)</f>
        <v>0</v>
      </c>
    </row>
    <row r="39" spans="1:9" x14ac:dyDescent="0.25">
      <c r="A39" s="4">
        <v>3</v>
      </c>
      <c r="B39" s="4"/>
      <c r="C39" s="5" t="s">
        <v>12</v>
      </c>
      <c r="D39" s="4" t="s">
        <v>13</v>
      </c>
      <c r="E39" s="6">
        <v>216</v>
      </c>
      <c r="F39" s="5"/>
      <c r="G39" s="7"/>
      <c r="H39" s="6">
        <f t="shared" si="4"/>
        <v>0</v>
      </c>
      <c r="I39" s="6">
        <f t="shared" si="5"/>
        <v>0</v>
      </c>
    </row>
    <row r="40" spans="1:9" x14ac:dyDescent="0.25">
      <c r="A40" s="4">
        <v>4</v>
      </c>
      <c r="B40" s="4"/>
      <c r="C40" s="5" t="s">
        <v>14</v>
      </c>
      <c r="D40" s="4" t="s">
        <v>13</v>
      </c>
      <c r="E40" s="6">
        <v>216</v>
      </c>
      <c r="F40" s="5"/>
      <c r="G40" s="7"/>
      <c r="H40" s="6">
        <f t="shared" si="4"/>
        <v>0</v>
      </c>
      <c r="I40" s="6">
        <f t="shared" si="5"/>
        <v>0</v>
      </c>
    </row>
    <row r="41" spans="1:9" x14ac:dyDescent="0.25">
      <c r="A41" s="4">
        <v>5</v>
      </c>
      <c r="B41" s="4"/>
      <c r="C41" s="5" t="s">
        <v>15</v>
      </c>
      <c r="D41" s="4" t="s">
        <v>9</v>
      </c>
      <c r="E41" s="6">
        <v>474.01</v>
      </c>
      <c r="F41" s="5"/>
      <c r="G41" s="7"/>
      <c r="H41" s="6">
        <f t="shared" si="4"/>
        <v>0</v>
      </c>
      <c r="I41" s="6">
        <f t="shared" si="5"/>
        <v>0</v>
      </c>
    </row>
    <row r="42" spans="1:9" x14ac:dyDescent="0.25">
      <c r="A42" s="4">
        <v>6</v>
      </c>
      <c r="B42" s="4"/>
      <c r="C42" s="5" t="s">
        <v>16</v>
      </c>
      <c r="D42" s="4" t="s">
        <v>9</v>
      </c>
      <c r="E42" s="6">
        <v>387.61</v>
      </c>
      <c r="F42" s="5"/>
      <c r="G42" s="7"/>
      <c r="H42" s="6">
        <f t="shared" si="4"/>
        <v>0</v>
      </c>
      <c r="I42" s="6">
        <f t="shared" si="5"/>
        <v>0</v>
      </c>
    </row>
    <row r="43" spans="1:9" x14ac:dyDescent="0.25">
      <c r="A43" s="4">
        <v>7</v>
      </c>
      <c r="B43" s="4"/>
      <c r="C43" s="5" t="s">
        <v>17</v>
      </c>
      <c r="D43" s="4" t="s">
        <v>13</v>
      </c>
      <c r="E43" s="6">
        <v>1</v>
      </c>
      <c r="F43" s="5"/>
      <c r="G43" s="7"/>
      <c r="H43" s="6">
        <f t="shared" si="4"/>
        <v>0</v>
      </c>
      <c r="I43" s="6">
        <f t="shared" si="5"/>
        <v>0</v>
      </c>
    </row>
    <row r="44" spans="1:9" x14ac:dyDescent="0.25">
      <c r="A44" s="5"/>
      <c r="B44" s="5"/>
      <c r="C44" s="5"/>
      <c r="D44" s="4"/>
      <c r="E44" s="6"/>
      <c r="F44" s="5"/>
      <c r="G44" s="5"/>
      <c r="H44" s="5"/>
      <c r="I44" s="6"/>
    </row>
    <row r="45" spans="1:9" x14ac:dyDescent="0.25">
      <c r="A45" s="5"/>
      <c r="B45" s="5"/>
      <c r="C45" s="8" t="s">
        <v>18</v>
      </c>
      <c r="D45" s="4"/>
      <c r="E45" s="6"/>
      <c r="F45" s="5"/>
      <c r="G45" s="5"/>
      <c r="H45" s="5"/>
      <c r="I45" s="9">
        <f>SUM(I37:I44)</f>
        <v>0</v>
      </c>
    </row>
    <row r="46" spans="1:9" x14ac:dyDescent="0.25">
      <c r="I46" s="2">
        <f>+I45/E41</f>
        <v>0</v>
      </c>
    </row>
    <row r="48" spans="1:9" ht="15.75" x14ac:dyDescent="0.25">
      <c r="A48" s="32"/>
      <c r="B48" s="33"/>
      <c r="C48" s="34" t="s">
        <v>24</v>
      </c>
      <c r="D48" s="35"/>
      <c r="E48" s="36"/>
      <c r="F48" s="33"/>
      <c r="G48" s="33"/>
      <c r="H48" s="33"/>
      <c r="I48" s="37"/>
    </row>
    <row r="49" spans="1:9" x14ac:dyDescent="0.25">
      <c r="A49" s="38" t="s">
        <v>1</v>
      </c>
      <c r="B49" s="38"/>
      <c r="C49" s="38" t="s">
        <v>2</v>
      </c>
      <c r="D49" s="38" t="s">
        <v>3</v>
      </c>
      <c r="E49" s="39" t="s">
        <v>4</v>
      </c>
      <c r="F49" s="38" t="s">
        <v>20</v>
      </c>
      <c r="G49" s="38" t="s">
        <v>26</v>
      </c>
      <c r="H49" s="38" t="s">
        <v>21</v>
      </c>
      <c r="I49" s="39" t="s">
        <v>22</v>
      </c>
    </row>
    <row r="50" spans="1:9" x14ac:dyDescent="0.25">
      <c r="A50" s="4">
        <v>1</v>
      </c>
      <c r="B50" s="4"/>
      <c r="C50" s="5" t="s">
        <v>8</v>
      </c>
      <c r="D50" s="4" t="s">
        <v>9</v>
      </c>
      <c r="E50" s="6">
        <v>248.76</v>
      </c>
      <c r="F50" s="5"/>
      <c r="G50" s="7"/>
      <c r="H50" s="6">
        <f>ROUND(F50*G50+F50,2)</f>
        <v>0</v>
      </c>
      <c r="I50" s="6">
        <f>ROUND(E50*H50,2)</f>
        <v>0</v>
      </c>
    </row>
    <row r="51" spans="1:9" x14ac:dyDescent="0.25">
      <c r="A51" s="4">
        <v>2</v>
      </c>
      <c r="B51" s="4"/>
      <c r="C51" s="5" t="s">
        <v>10</v>
      </c>
      <c r="D51" s="4" t="s">
        <v>11</v>
      </c>
      <c r="E51" s="6">
        <v>15.52</v>
      </c>
      <c r="F51" s="5"/>
      <c r="G51" s="7"/>
      <c r="H51" s="6">
        <f t="shared" ref="H51:H56" si="6">ROUND(F51*G51+F51,2)</f>
        <v>0</v>
      </c>
      <c r="I51" s="6">
        <f t="shared" ref="I51:I56" si="7">ROUND(E51*H51,2)</f>
        <v>0</v>
      </c>
    </row>
    <row r="52" spans="1:9" x14ac:dyDescent="0.25">
      <c r="A52" s="4">
        <v>3</v>
      </c>
      <c r="B52" s="4"/>
      <c r="C52" s="5" t="s">
        <v>12</v>
      </c>
      <c r="D52" s="4" t="s">
        <v>13</v>
      </c>
      <c r="E52" s="6">
        <v>114</v>
      </c>
      <c r="F52" s="5"/>
      <c r="G52" s="7"/>
      <c r="H52" s="6">
        <f t="shared" si="6"/>
        <v>0</v>
      </c>
      <c r="I52" s="6">
        <f t="shared" si="7"/>
        <v>0</v>
      </c>
    </row>
    <row r="53" spans="1:9" x14ac:dyDescent="0.25">
      <c r="A53" s="4">
        <v>4</v>
      </c>
      <c r="B53" s="4"/>
      <c r="C53" s="5" t="s">
        <v>14</v>
      </c>
      <c r="D53" s="4" t="s">
        <v>13</v>
      </c>
      <c r="E53" s="6">
        <v>114</v>
      </c>
      <c r="F53" s="5"/>
      <c r="G53" s="7"/>
      <c r="H53" s="6">
        <f t="shared" si="6"/>
        <v>0</v>
      </c>
      <c r="I53" s="6">
        <f t="shared" si="7"/>
        <v>0</v>
      </c>
    </row>
    <row r="54" spans="1:9" x14ac:dyDescent="0.25">
      <c r="A54" s="4">
        <v>5</v>
      </c>
      <c r="B54" s="4"/>
      <c r="C54" s="5" t="s">
        <v>15</v>
      </c>
      <c r="D54" s="4" t="s">
        <v>9</v>
      </c>
      <c r="E54" s="6">
        <v>248.76</v>
      </c>
      <c r="F54" s="5"/>
      <c r="G54" s="7"/>
      <c r="H54" s="6">
        <f t="shared" si="6"/>
        <v>0</v>
      </c>
      <c r="I54" s="6">
        <f t="shared" si="7"/>
        <v>0</v>
      </c>
    </row>
    <row r="55" spans="1:9" x14ac:dyDescent="0.25">
      <c r="A55" s="4">
        <v>6</v>
      </c>
      <c r="B55" s="4"/>
      <c r="C55" s="5" t="s">
        <v>16</v>
      </c>
      <c r="D55" s="4" t="s">
        <v>9</v>
      </c>
      <c r="E55" s="6">
        <v>203.16</v>
      </c>
      <c r="F55" s="5"/>
      <c r="G55" s="7"/>
      <c r="H55" s="6">
        <f t="shared" si="6"/>
        <v>0</v>
      </c>
      <c r="I55" s="6">
        <f t="shared" si="7"/>
        <v>0</v>
      </c>
    </row>
    <row r="56" spans="1:9" x14ac:dyDescent="0.25">
      <c r="A56" s="4">
        <v>7</v>
      </c>
      <c r="B56" s="4"/>
      <c r="C56" s="5" t="s">
        <v>17</v>
      </c>
      <c r="D56" s="4" t="s">
        <v>13</v>
      </c>
      <c r="E56" s="6">
        <v>1</v>
      </c>
      <c r="F56" s="5"/>
      <c r="G56" s="7"/>
      <c r="H56" s="6">
        <f t="shared" si="6"/>
        <v>0</v>
      </c>
      <c r="I56" s="6">
        <f t="shared" si="7"/>
        <v>0</v>
      </c>
    </row>
    <row r="57" spans="1:9" x14ac:dyDescent="0.25">
      <c r="A57" s="5"/>
      <c r="B57" s="5"/>
      <c r="C57" s="5"/>
      <c r="D57" s="4"/>
      <c r="E57" s="6"/>
      <c r="F57" s="5"/>
      <c r="G57" s="5"/>
      <c r="H57" s="5"/>
      <c r="I57" s="6"/>
    </row>
    <row r="58" spans="1:9" x14ac:dyDescent="0.25">
      <c r="A58" s="5"/>
      <c r="B58" s="5"/>
      <c r="C58" s="8" t="s">
        <v>18</v>
      </c>
      <c r="D58" s="4"/>
      <c r="E58" s="6"/>
      <c r="F58" s="5"/>
      <c r="G58" s="5"/>
      <c r="H58" s="5"/>
      <c r="I58" s="9">
        <f>SUM(I50:I57)</f>
        <v>0</v>
      </c>
    </row>
    <row r="59" spans="1:9" x14ac:dyDescent="0.25">
      <c r="I59" s="2">
        <f>+I58/E54</f>
        <v>0</v>
      </c>
    </row>
    <row r="60" spans="1:9" ht="15.75" thickBot="1" x14ac:dyDescent="0.3"/>
    <row r="61" spans="1:9" ht="16.5" thickBot="1" x14ac:dyDescent="0.3">
      <c r="C61" s="40" t="s">
        <v>25</v>
      </c>
      <c r="D61" s="41"/>
      <c r="E61" s="42"/>
      <c r="F61" s="43"/>
      <c r="G61" s="43"/>
      <c r="H61" s="43"/>
      <c r="I61" s="44">
        <f>+I19+I32+I45+I58</f>
        <v>0</v>
      </c>
    </row>
    <row r="62" spans="1:9" x14ac:dyDescent="0.25">
      <c r="E62" s="10">
        <f>+E11+E24+E37+E50</f>
        <v>3036.6800000000003</v>
      </c>
    </row>
  </sheetData>
  <mergeCells count="8">
    <mergeCell ref="A8:E8"/>
    <mergeCell ref="F8:H8"/>
    <mergeCell ref="C2:I2"/>
    <mergeCell ref="C1:I1"/>
    <mergeCell ref="C3:I3"/>
    <mergeCell ref="C4:I4"/>
    <mergeCell ref="C5:I5"/>
    <mergeCell ref="C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UNAH-68</cp:lastModifiedBy>
  <dcterms:created xsi:type="dcterms:W3CDTF">2016-02-04T21:55:15Z</dcterms:created>
  <dcterms:modified xsi:type="dcterms:W3CDTF">2016-02-09T21:16:11Z</dcterms:modified>
</cp:coreProperties>
</file>