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aguilar\Desktop\GLCSI AMDC 2016\LICITACIONES PUBLICAS\PALACIO MUNICIPAL\2. Pliego de condiciones\"/>
    </mc:Choice>
  </mc:AlternateContent>
  <bookViews>
    <workbookView xWindow="0" yWindow="240" windowWidth="20625" windowHeight="10680"/>
  </bookViews>
  <sheets>
    <sheet name="LISTA DE CANTIDADES" sheetId="3" r:id="rId1"/>
  </sheets>
  <definedNames>
    <definedName name="_xlnm.Print_Area" localSheetId="0">'LISTA DE CANTIDADES'!$B$7:$G$100</definedName>
    <definedName name="_xlnm.Print_Titles" localSheetId="0">'LISTA DE CANTIDADES'!$7:$10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3" l="1"/>
  <c r="G93" i="3"/>
  <c r="G94" i="3"/>
  <c r="G95" i="3"/>
  <c r="G80" i="3"/>
  <c r="G81" i="3"/>
  <c r="G82" i="3"/>
  <c r="G83" i="3"/>
  <c r="G84" i="3"/>
  <c r="G85" i="3"/>
  <c r="G86" i="3"/>
  <c r="G87" i="3"/>
  <c r="G88" i="3"/>
  <c r="G89" i="3"/>
  <c r="G90" i="3"/>
  <c r="G91" i="3"/>
  <c r="G79" i="3"/>
  <c r="G78" i="3"/>
  <c r="G63" i="3"/>
  <c r="G64" i="3"/>
  <c r="G65" i="3"/>
  <c r="G66" i="3"/>
  <c r="G67" i="3"/>
  <c r="G68" i="3"/>
  <c r="G69" i="3"/>
  <c r="G70" i="3"/>
  <c r="G71" i="3"/>
  <c r="G72" i="3"/>
  <c r="G55" i="3"/>
  <c r="G56" i="3"/>
  <c r="G57" i="3"/>
  <c r="G58" i="3"/>
  <c r="G59" i="3"/>
  <c r="G60" i="3"/>
  <c r="G61" i="3"/>
  <c r="G62" i="3"/>
  <c r="G43" i="3"/>
  <c r="G44" i="3"/>
  <c r="G45" i="3"/>
  <c r="G46" i="3"/>
  <c r="G47" i="3"/>
  <c r="G48" i="3"/>
  <c r="G49" i="3"/>
  <c r="G50" i="3"/>
  <c r="G51" i="3"/>
  <c r="G52" i="3"/>
  <c r="G53" i="3"/>
  <c r="G54" i="3"/>
  <c r="G34" i="3"/>
  <c r="G35" i="3"/>
  <c r="G36" i="3"/>
  <c r="G37" i="3"/>
  <c r="G17" i="3"/>
  <c r="G18" i="3"/>
  <c r="G19" i="3"/>
  <c r="G20" i="3"/>
  <c r="G21" i="3"/>
  <c r="G22" i="3"/>
  <c r="G23" i="3"/>
  <c r="G24" i="3"/>
  <c r="G25" i="3"/>
  <c r="G26" i="3"/>
  <c r="G27" i="3"/>
  <c r="G77" i="3" l="1"/>
  <c r="G73" i="3"/>
  <c r="G42" i="3"/>
  <c r="G31" i="3"/>
  <c r="G32" i="3"/>
  <c r="G33" i="3"/>
  <c r="G38" i="3"/>
  <c r="G30" i="3"/>
  <c r="G13" i="3"/>
  <c r="G14" i="3"/>
  <c r="G15" i="3"/>
  <c r="G16" i="3"/>
  <c r="G12" i="3"/>
  <c r="G75" i="3" l="1"/>
  <c r="G40" i="3"/>
  <c r="G28" i="3"/>
  <c r="G96" i="3"/>
  <c r="G97" i="3"/>
  <c r="G39" i="3"/>
  <c r="G74" i="3"/>
  <c r="G98" i="3" l="1"/>
  <c r="G99" i="3" s="1"/>
  <c r="G100" i="3" s="1"/>
</calcChain>
</file>

<file path=xl/sharedStrings.xml><?xml version="1.0" encoding="utf-8"?>
<sst xmlns="http://schemas.openxmlformats.org/spreadsheetml/2006/main" count="259" uniqueCount="190">
  <si>
    <t>ACTIVIDADES</t>
  </si>
  <si>
    <t>UNIDAD</t>
  </si>
  <si>
    <t>CANTIDAD</t>
  </si>
  <si>
    <t>PRECIO UNITARIO</t>
  </si>
  <si>
    <t>TOTAL</t>
  </si>
  <si>
    <t>ML</t>
  </si>
  <si>
    <t>A.1</t>
  </si>
  <si>
    <t>A.2</t>
  </si>
  <si>
    <t>A.3</t>
  </si>
  <si>
    <t>B.1</t>
  </si>
  <si>
    <t>B.2</t>
  </si>
  <si>
    <t>B.3</t>
  </si>
  <si>
    <t>B.4</t>
  </si>
  <si>
    <t>C.1</t>
  </si>
  <si>
    <t>C.2</t>
  </si>
  <si>
    <t>C.3</t>
  </si>
  <si>
    <t>D.1</t>
  </si>
  <si>
    <t>D.2</t>
  </si>
  <si>
    <t>A.4</t>
  </si>
  <si>
    <t>B.5</t>
  </si>
  <si>
    <t>A.5</t>
  </si>
  <si>
    <t>A. PRELIMINARES</t>
  </si>
  <si>
    <t>Sub total Pisos</t>
  </si>
  <si>
    <t>Sub total Muro</t>
  </si>
  <si>
    <t>Sub total Mobiliario</t>
  </si>
  <si>
    <t>Sub total Instalaciones Eléctricas</t>
  </si>
  <si>
    <t>Sub Total de Actividades</t>
  </si>
  <si>
    <t>Total de Inversión</t>
  </si>
  <si>
    <t>SUB-TOTAL PRELIMINARES</t>
  </si>
  <si>
    <t>SUB-TOTAL INSTALACIONES ELECTRICAS</t>
  </si>
  <si>
    <r>
      <t>Debidamente</t>
    </r>
    <r>
      <rPr>
        <sz val="12"/>
        <color indexed="10"/>
        <rFont val="CIDFont+F7"/>
      </rPr>
      <t xml:space="preserve"> </t>
    </r>
    <r>
      <rPr>
        <sz val="12"/>
        <color indexed="8"/>
        <rFont val="CIDFont+F3"/>
      </rPr>
      <t>autorizado para firmar la lista de cantidades por y en nombre de:</t>
    </r>
  </si>
  <si>
    <t>[indicar el nombre del Oferente]</t>
  </si>
  <si>
    <t>_____________________________________________________________</t>
  </si>
  <si>
    <r>
      <t>[Nombre</t>
    </r>
    <r>
      <rPr>
        <sz val="12"/>
        <color indexed="8"/>
        <rFont val="CIDFont+F3"/>
      </rPr>
      <t xml:space="preserve"> </t>
    </r>
    <r>
      <rPr>
        <sz val="12"/>
        <color indexed="10"/>
        <rFont val="CIDFont+F7"/>
      </rPr>
      <t>y</t>
    </r>
    <r>
      <rPr>
        <sz val="12"/>
        <color indexed="8"/>
        <rFont val="CIDFont+F3"/>
      </rPr>
      <t xml:space="preserve"> </t>
    </r>
    <r>
      <rPr>
        <sz val="12"/>
        <color indexed="10"/>
        <rFont val="CIDFont+F7"/>
      </rPr>
      <t>firma</t>
    </r>
    <r>
      <rPr>
        <sz val="12"/>
        <color indexed="8"/>
        <rFont val="CIDFont+F3"/>
      </rPr>
      <t xml:space="preserve"> </t>
    </r>
    <r>
      <rPr>
        <sz val="12"/>
        <color indexed="10"/>
        <rFont val="CIDFont+F7"/>
      </rPr>
      <t>del</t>
    </r>
    <r>
      <rPr>
        <sz val="12"/>
        <color indexed="8"/>
        <rFont val="CIDFont+F3"/>
      </rPr>
      <t xml:space="preserve"> </t>
    </r>
    <r>
      <rPr>
        <sz val="12"/>
        <color indexed="10"/>
        <rFont val="CIDFont+F7"/>
      </rPr>
      <t xml:space="preserve">Representante Legal del Oferente] </t>
    </r>
  </si>
  <si>
    <t>En Calidad de Representante Legal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</si>
  <si>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</si>
  <si>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</si>
  <si>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</si>
  <si>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</si>
  <si>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</si>
  <si>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</si>
  <si>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</si>
  <si>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</si>
  <si>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</si>
  <si>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</si>
  <si>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</si>
  <si>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 xml:space="preserve">Demolición de techo cuarto nivel. </t>
  </si>
  <si>
    <t>m2</t>
  </si>
  <si>
    <t xml:space="preserve">Eliminación de Alfombra de 2do Nivel </t>
  </si>
  <si>
    <t xml:space="preserve">Demolición de paredes livianas de tercer nivel </t>
  </si>
  <si>
    <t xml:space="preserve">Demolición de Bordillo de Jardineras de primer nivel </t>
  </si>
  <si>
    <t>ml</t>
  </si>
  <si>
    <t xml:space="preserve">Excavación en Jardineras de Primer Nivel </t>
  </si>
  <si>
    <t>m³</t>
  </si>
  <si>
    <t xml:space="preserve">Remoción de piso de Primer Nivel </t>
  </si>
  <si>
    <t>Remoción de piso tercer nivel</t>
  </si>
  <si>
    <t xml:space="preserve">Desmontaje de Inodoros/Lavamanos de todo el Edificio </t>
  </si>
  <si>
    <t>Unidad</t>
  </si>
  <si>
    <t xml:space="preserve">Desmontaje de Puertas y Ventanas </t>
  </si>
  <si>
    <t>Demolición de cisterna actual (incluye pisos, paredes y losa)</t>
  </si>
  <si>
    <t>Excavación para ampliación de cisterna</t>
  </si>
  <si>
    <t>Acarreo de material de desperdicio</t>
  </si>
  <si>
    <t>m³/km</t>
  </si>
  <si>
    <t>Desmontaje de gradas Caracol</t>
  </si>
  <si>
    <t>Demolición de caseta de bomba hidroneumática.</t>
  </si>
  <si>
    <t>Desmontaje de Enchape de madera de Salón de cabildos</t>
  </si>
  <si>
    <t>PROYECTO: RESTAURACION DEL PALACIO MUNICIPAL</t>
  </si>
  <si>
    <t>CODIGO: 1071</t>
  </si>
  <si>
    <t>B.6</t>
  </si>
  <si>
    <t>B.7</t>
  </si>
  <si>
    <t>B.8</t>
  </si>
  <si>
    <t>B.9</t>
  </si>
  <si>
    <t>Reconstrucción de cisterna de bloque fundido(32m³)</t>
  </si>
  <si>
    <t>Remoción de toda la tubería existente</t>
  </si>
  <si>
    <t>Suministro e Instalación de Inodoros color blanco (incluye accesorios)</t>
  </si>
  <si>
    <t>Suministro e Instalación de lavamanos color blanco (Incluye accesorios)</t>
  </si>
  <si>
    <t>Construcción de caja de registro (40 x 40 con 60 cm de profundidad A/N)</t>
  </si>
  <si>
    <t>Conexión con Red domiciliaria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</si>
  <si>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</si>
  <si>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</si>
  <si>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</si>
  <si>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</si>
  <si>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</si>
  <si>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</si>
  <si>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</si>
  <si>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</si>
  <si>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</si>
  <si>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</si>
  <si>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</si>
  <si>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</si>
  <si>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</si>
  <si>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</si>
  <si>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</si>
  <si>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</si>
  <si>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</si>
  <si>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</si>
  <si>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</si>
  <si>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</si>
  <si>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</si>
  <si>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</si>
  <si>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</si>
  <si>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</si>
  <si>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</si>
  <si>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</si>
  <si>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</si>
  <si>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</si>
  <si>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</si>
  <si>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C.34</t>
  </si>
  <si>
    <t>Salida Eléctrica para luminarias decorativas colgantes y de pared originales del inmueble.</t>
  </si>
  <si>
    <t>Desinstalación e instalación de luminarias decorativas colgantes y de pared originales del inmueble</t>
  </si>
  <si>
    <t>Salida eléctrica para luminaria led colgante, color bronce, 2x23.5w, 120v, 2340lm</t>
  </si>
  <si>
    <t>Suministro e instalación de luminaria led para uso industrial, 2x23.5w, 120v, 2340lm</t>
  </si>
  <si>
    <t>Salida eléctrica para luminaria decorativa de pared, 60w, 120v</t>
  </si>
  <si>
    <t>Suministro e instalación de luminaria decorativa de pared, 60w, 120v</t>
  </si>
  <si>
    <t>Salida eléctrica para luminaria led tipo spot, 15w, 120v, 1200lm, ip44</t>
  </si>
  <si>
    <t xml:space="preserve">Suministro e instalación de luminaria led tipo spot, 15w, 120v, 1200lm, ip44  </t>
  </si>
  <si>
    <t>Salida eléctrica, suministro e instalación de interruptor doble, 15 a, 120v</t>
  </si>
  <si>
    <t>Salida eléctrica, suministro e instalación de interruptor sencillo, 15 a, 120v</t>
  </si>
  <si>
    <t>Desinstalación de interruptor existente, se debe incluir resane del mismo.</t>
  </si>
  <si>
    <t>Suministro e instalación luminaria colgante decorativa, 120v, 100w</t>
  </si>
  <si>
    <t>Suministro e instalación de powerlink (pp01) con barras de aluminio de 100 amp. / main breaker de 70 amp. / 22 kaic / 208-120 v / trifásico / bornera de neutro y tierra independiente / 5 hilos / 30 espacios / montaje superficial / alimentación superior / nema 1/ con los siguientes breakers ramales, plug-in: breaker 20 amp. / 120v / 1 polos</t>
  </si>
  <si>
    <t>Suministro e instalación de powerlink (pp02) con barras de aluminio de 100 amp. / main breaker de 70 amp. / 22 kaic / 208-120 v / trifásico / bornera de neutro y tierra independiente / 5 hilos / 30 espacios / montaje superficial / alimentación superior / nema 1 / con los siguientes breakers ramales, plug-in: breaker 20 amp. / 120v / 1 polos</t>
  </si>
  <si>
    <t>Suministro e instalación de powerlink (pp02a) con barras de aluminio de 100 amp. / main breaker de 70 amp. / 22 kaic / 208-120 v / trifásico / bornera de neutro y tierra independiente / 5 hilos / 30 espacios / montaje superficial / alimentación superior / nema 1 / con los siguientes breakers ramales, plug-in: breaker 20 amp. / 120v / 1 polos, breaker 50 amp. / 240v / 2 polos</t>
  </si>
  <si>
    <t>Suministro e instalación de powerlink (pp03) con barras de aluminio de 100 amp. / main breaker de 70 amp. / 22 kaic / 208-120 v / trifásico / bornera de neutro y tierra independiente / 5 hilos / 30 espacios / montaje superficial / alimentación superior / nema 1 / con los siguientes breakers ramales, plug-in: breaker 20 amp. / 120v / 1 polos</t>
  </si>
  <si>
    <t>Suministro e instalación de i-line (ppp) con barras de aluminio de 600 amp. / main breaker de 300 amp. / 22 kaic / 208-120 v / trifásico / bornera de neutro y tierra independiente / 5 hilos / 42 espacios / montaje superficial / alimentación superior / nema 1 / con los siguientes breakers ramales, plug-in: breaker 70 amp. / 240v / 3 polos</t>
  </si>
  <si>
    <t>Suministro e instalación de Transformador tipo poste 50Kva, 7960/13800 120/240 V. Incluye donas en alimentador.</t>
  </si>
  <si>
    <t>Suministro e instalación de varilla de aterrizaje de cobre desnudo profundidad a 0.60m del NPT</t>
  </si>
  <si>
    <t>Suministro e instalación de varilla de aterrizaje de cobre canalizado superficial en piso (PVC/EMT/RMC 1")</t>
  </si>
  <si>
    <t>Suministro e instalación de barra de cobre para aterrizaje en cuartos eléctricos</t>
  </si>
  <si>
    <t>B. INSTALACIONES HIDROSANITARIAS</t>
  </si>
  <si>
    <t>SUB-TOTAL INSTALACIONES HIDROSANITARIAS</t>
  </si>
  <si>
    <t>C. INSTALACIONES ELECTRICAS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</si>
  <si>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</si>
  <si>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</si>
  <si>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</si>
  <si>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</si>
  <si>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</si>
  <si>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</si>
  <si>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</si>
  <si>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</si>
  <si>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</si>
  <si>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</si>
  <si>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</si>
  <si>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</si>
  <si>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</si>
  <si>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</si>
  <si>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</si>
  <si>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</si>
  <si>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Remoción de capas de pintura en fachada</t>
  </si>
  <si>
    <t>Restauración de confiteado de paredes del primer nivel</t>
  </si>
  <si>
    <t>Resane de fisuras en paredes de fachada</t>
  </si>
  <si>
    <t>Pintado de fachada</t>
  </si>
  <si>
    <t>Pintado de Interior de Palacio Municipal</t>
  </si>
  <si>
    <t>Suministro y Colocación de piso de primer nivel(Loseta de barro de 30 x 30)</t>
  </si>
  <si>
    <t>Suministro y Colocación de Piso de tercer Nivel (Loseta de barro de 30 x 30)</t>
  </si>
  <si>
    <t>Pulido de pisos de los tres niveles</t>
  </si>
  <si>
    <t>Suministro y colocación de nuevas puertas de caoba doble hoja</t>
  </si>
  <si>
    <t>Suministro y Colocación de Puertas de madera en interiores a una hoja (Nuevas)</t>
  </si>
  <si>
    <t>Suministro y Colocación de Ventanas de madera de color (nuevas)</t>
  </si>
  <si>
    <t>Impermeabilización de la Losa</t>
  </si>
  <si>
    <t>Suministro e Instalación de Alfombra en estrado de  salón de Cabildos</t>
  </si>
  <si>
    <t>Escaleras metálicas de acceso a la terraza</t>
  </si>
  <si>
    <t>Suministro y colocación de enchape de madera de salón de cabildos</t>
  </si>
  <si>
    <t>Colocación de madera de enchape de salón de cabildos</t>
  </si>
  <si>
    <t>D. ACABADOS</t>
  </si>
  <si>
    <t>SUB-TOTAL ACABADOS</t>
  </si>
  <si>
    <t>SECCION IX. LISTA DE CANTIDADES</t>
  </si>
  <si>
    <t>INSTRUCCIONES:</t>
  </si>
  <si>
    <t>ITEM</t>
  </si>
  <si>
    <t xml:space="preserve">Eliminación de Piso de Vinil </t>
  </si>
  <si>
    <t>Suministro e Instalación de Tubería PVC de 4" para Sistemas de agua negras (Incluye accesorios)</t>
  </si>
  <si>
    <t>Suministro e Instalación de Tubería PVC de 4" para Sistema de aguas lluvias (Incluye accesorios)</t>
  </si>
  <si>
    <t>Suministro e Instalación de Tubería PVC de 3/4" RD-17 para Sistema de agua potable (Incluye accesorios)</t>
  </si>
  <si>
    <t>Suministro e instalación de luminaria led colgante, color bronce, 2x23.5w, 120v, 2340lm</t>
  </si>
  <si>
    <t>Salida eléctrica para luminaria led para uso industrial, 2x23.5w, 120v, 2340lm</t>
  </si>
  <si>
    <t>Salida eléctrica luminaria colgante decorativa, 120v, 100w</t>
  </si>
  <si>
    <t>Salida eléctrica, suministro e instalación de tomacorriente doble polarizado, 15a, 125v, nema 5-15r, color blanco con tapa plástica, instalado en caja metálica galvanizada rectangular de 4”x 2”x 2 1/8”</t>
  </si>
  <si>
    <t>Suministro e instalación de alimentador eléctrico para panel "PP01" desde panel "PPP", con cable 3x4 + 1x6N + 1x8T thhn, tubería emt 1-1/4".</t>
  </si>
  <si>
    <t>Suministro e instalación de alimentador eléctrico para panel "PP02" desde panel "PPP", con cable 3x2 + 1x4N + 1x6T thhn, tubería emt 1-1/4".</t>
  </si>
  <si>
    <t>Suministro e instalación de alimentador eléctrico para panel "PP02A" desde panel "PPP", con cable 3x4 + 1x6N + 1x8T thhn, tubería emt 1-1/4".</t>
  </si>
  <si>
    <t>Suministro e instalación de alimentador eléctrico para panel "PP03" desde panel "PPP", con cable 3x4 + 1x6N + 1x8T thhn, tubería emt 1-1/4".</t>
  </si>
  <si>
    <t>Suministro e instalación de alimentador eléctrico para panel "PPP" desde panel "TRANSFORMADOR EN POSTE", con cable (3x1/0+ 1x2N) + (1x4T)  thhn, tubería emt 2".</t>
  </si>
  <si>
    <t>Suministro e instalación de varilla de aterrizaje cobrizada de 5/8"x 8' unido con soldadura exotérmica al cable 2/0 AWG CU</t>
  </si>
  <si>
    <t>Suministro e instalación de cable de aterrizaje 4AWG, THNN aislamiento color verde, superficial en tubería EMT/RMC 1/2"</t>
  </si>
  <si>
    <t>Restauración de puertas principales en primer  y segundo nivel</t>
  </si>
  <si>
    <t>Pared de Tabla yeso para baños segundo nivel</t>
  </si>
  <si>
    <t>Administración Delegada (5%)</t>
  </si>
  <si>
    <t>2. UNA VEZ COMPLETOS FIRMAR Y SELLAR</t>
  </si>
  <si>
    <t>3. INCLUIRLO DENTRO DE SU OFERTA</t>
  </si>
  <si>
    <t>1. SOLO LLENAR CAMPOS QUE ESTAN EN COLOR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</si>
</sst>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L.&quot;\ #,##0.00"/>
  </numFmts>
  <fonts count="1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IDFont+F3"/>
    </font>
    <font>
      <sz val="12"/>
      <color indexed="10"/>
      <name val="CIDFont+F7"/>
    </font>
    <font>
      <sz val="12"/>
      <color indexed="8"/>
      <name val="CIDFont+F3"/>
    </font>
    <font>
      <sz val="12"/>
      <color rgb="FFFF0000"/>
      <name val="Calibri"/>
      <family val="2"/>
      <scheme val="minor"/>
    </font>
    <font>
      <sz val="12"/>
      <color rgb="FFFF0000"/>
      <name val="CIDFont+F3"/>
    </font>
    <font>
      <sz val="12"/>
      <color rgb="FF000000"/>
      <name val="CIDFont+F7"/>
    </font>
    <font>
      <sz val="12"/>
      <color rgb="FFFF0000"/>
      <name val="CIDFont+F7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Fill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44" fontId="6" fillId="0" borderId="10" xfId="0" applyNumberFormat="1" applyFont="1" applyBorder="1" applyAlignment="1">
      <alignment horizontal="right" vertical="center"/>
    </xf>
    <xf numFmtId="44" fontId="0" fillId="0" borderId="0" xfId="0" applyNumberFormat="1" applyFont="1" applyAlignment="1">
      <alignment horizontal="left" vertical="center"/>
    </xf>
    <xf numFmtId="44" fontId="5" fillId="0" borderId="10" xfId="0" applyNumberFormat="1" applyFont="1" applyFill="1" applyBorder="1" applyAlignment="1">
      <alignment horizontal="right" vertical="center"/>
    </xf>
    <xf numFmtId="44" fontId="5" fillId="2" borderId="10" xfId="1" applyNumberFormat="1" applyFont="1" applyFill="1" applyBorder="1" applyAlignment="1">
      <alignment horizontal="left" vertical="center"/>
    </xf>
    <xf numFmtId="44" fontId="5" fillId="2" borderId="10" xfId="0" applyNumberFormat="1" applyFont="1" applyFill="1" applyBorder="1" applyAlignment="1">
      <alignment horizontal="left" vertical="center"/>
    </xf>
    <xf numFmtId="44" fontId="5" fillId="4" borderId="10" xfId="0" applyNumberFormat="1" applyFont="1" applyFill="1" applyBorder="1" applyAlignment="1">
      <alignment horizontal="left" vertical="center"/>
    </xf>
    <xf numFmtId="44" fontId="5" fillId="2" borderId="10" xfId="0" applyNumberFormat="1" applyFont="1" applyFill="1" applyBorder="1" applyAlignment="1">
      <alignment horizontal="right" vertical="center"/>
    </xf>
    <xf numFmtId="44" fontId="5" fillId="4" borderId="11" xfId="0" applyNumberFormat="1" applyFont="1" applyFill="1" applyBorder="1" applyAlignment="1">
      <alignment horizontal="right" vertical="center"/>
    </xf>
    <xf numFmtId="44" fontId="12" fillId="3" borderId="0" xfId="0" applyNumberFormat="1" applyFont="1" applyFill="1" applyAlignment="1" applyProtection="1">
      <protection locked="0"/>
    </xf>
    <xf numFmtId="44" fontId="12" fillId="3" borderId="0" xfId="0" applyNumberFormat="1" applyFont="1" applyFill="1" applyAlignment="1" applyProtection="1">
      <alignment horizontal="left"/>
      <protection locked="0"/>
    </xf>
    <xf numFmtId="44" fontId="6" fillId="3" borderId="0" xfId="0" applyNumberFormat="1" applyFont="1" applyFill="1" applyAlignment="1" applyProtection="1">
      <alignment horizontal="right"/>
      <protection locked="0"/>
    </xf>
    <xf numFmtId="0" fontId="13" fillId="7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 wrapText="1"/>
    </xf>
    <xf numFmtId="44" fontId="16" fillId="5" borderId="10" xfId="0" applyNumberFormat="1" applyFont="1" applyFill="1" applyBorder="1" applyAlignment="1">
      <alignment horizontal="center" vertical="center"/>
    </xf>
    <xf numFmtId="164" fontId="6" fillId="8" borderId="1" xfId="2" applyNumberFormat="1" applyFont="1" applyFill="1" applyBorder="1" applyAlignment="1" applyProtection="1">
      <alignment horizontal="left" vertical="center"/>
      <protection locked="0"/>
    </xf>
    <xf numFmtId="164" fontId="6" fillId="8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">
    <cellStyle name="Millares 2" xfId="3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12"/>
  <sheetViews>
    <sheetView showGridLines="0" tabSelected="1" zoomScale="85" zoomScaleNormal="85" workbookViewId="0">
      <selection activeCell="F12" sqref="F12"/>
    </sheetView>
  </sheetViews>
  <sheetFormatPr baseColWidth="10" defaultRowHeight="15.75"/>
  <cols>
    <col min="1" max="1" width="11.42578125" style="14"/>
    <col min="2" max="2" width="7.85546875" style="23" customWidth="1"/>
    <col min="3" max="3" width="78.140625" style="15" customWidth="1"/>
    <col min="4" max="4" width="9.7109375" style="3" customWidth="1"/>
    <col min="5" max="5" width="10.5703125" style="16" customWidth="1"/>
    <col min="6" max="6" width="14.28515625" style="26" customWidth="1"/>
    <col min="7" max="7" width="23.42578125" style="36" customWidth="1"/>
    <col min="8" max="13" width="11.42578125" style="14"/>
    <col min="14" max="14" width="11.85546875" style="14" bestFit="1" customWidth="1"/>
    <col min="15" max="16384" width="11.42578125" style="14"/>
  </cols>
  <sheetData>
    <row r="2" spans="2:14">
      <c r="B2" s="70" t="s">
        <v>167</v>
      </c>
      <c r="C2" s="70"/>
    </row>
    <row r="3" spans="2:14">
      <c r="B3" s="84" t="s">
        <v>189</v>
      </c>
      <c r="C3" s="84"/>
    </row>
    <row r="4" spans="2:14">
      <c r="B4" s="84" t="s">
        <v>187</v>
      </c>
      <c r="C4" s="84"/>
    </row>
    <row r="5" spans="2:14">
      <c r="B5" s="86" t="s">
        <v>188</v>
      </c>
      <c r="C5" s="86"/>
    </row>
    <row r="6" spans="2:14" ht="16.5" thickBot="1">
      <c r="B6" s="85"/>
      <c r="C6" s="85"/>
    </row>
    <row r="7" spans="2:14" ht="21.75" customHeight="1">
      <c r="B7" s="57" t="s">
        <v>166</v>
      </c>
      <c r="C7" s="58"/>
      <c r="D7" s="58"/>
      <c r="E7" s="58"/>
      <c r="F7" s="58"/>
      <c r="G7" s="59"/>
    </row>
    <row r="8" spans="2:14" ht="21.75" customHeight="1">
      <c r="B8" s="71" t="s">
        <v>66</v>
      </c>
      <c r="C8" s="72"/>
      <c r="D8" s="72"/>
      <c r="E8" s="72"/>
      <c r="F8" s="72"/>
      <c r="G8" s="73"/>
      <c r="H8" s="1"/>
      <c r="I8" s="1"/>
    </row>
    <row r="9" spans="2:14" ht="22.5" customHeight="1">
      <c r="B9" s="74" t="s">
        <v>67</v>
      </c>
      <c r="C9" s="75"/>
      <c r="D9" s="75"/>
      <c r="E9" s="75"/>
      <c r="F9" s="75"/>
      <c r="G9" s="76"/>
      <c r="H9" s="1"/>
      <c r="I9" s="1"/>
    </row>
    <row r="10" spans="2:14" ht="36.75" customHeight="1">
      <c r="B10" s="24" t="s">
        <v>168</v>
      </c>
      <c r="C10" s="77" t="s">
        <v>0</v>
      </c>
      <c r="D10" s="78" t="s">
        <v>1</v>
      </c>
      <c r="E10" s="79" t="s">
        <v>2</v>
      </c>
      <c r="F10" s="80" t="s">
        <v>3</v>
      </c>
      <c r="G10" s="81" t="s">
        <v>4</v>
      </c>
    </row>
    <row r="11" spans="2:14" ht="18" customHeight="1">
      <c r="B11" s="60" t="s">
        <v>21</v>
      </c>
      <c r="C11" s="61"/>
      <c r="D11" s="61"/>
      <c r="E11" s="61"/>
      <c r="F11" s="61"/>
      <c r="G11" s="62"/>
    </row>
    <row r="12" spans="2:14" ht="36.75" customHeight="1">
      <c r="B12" s="22" t="s">
        <v>6</v>
      </c>
      <c r="C12" s="6" t="s">
        <v>46</v>
      </c>
      <c r="D12" s="4" t="s">
        <v>47</v>
      </c>
      <c r="E12" s="5">
        <v>176.7</v>
      </c>
      <c r="F12" s="82"/>
      <c r="G12" s="35">
        <f>ROUND(E12*F12,2)</f>
        <v>0</v>
      </c>
    </row>
    <row r="13" spans="2:14" ht="21" customHeight="1">
      <c r="B13" s="22" t="s">
        <v>7</v>
      </c>
      <c r="C13" s="6" t="s">
        <v>48</v>
      </c>
      <c r="D13" s="4" t="s">
        <v>47</v>
      </c>
      <c r="E13" s="5">
        <v>167.63</v>
      </c>
      <c r="F13" s="82"/>
      <c r="G13" s="35">
        <f t="shared" ref="G13:G27" si="0">ROUND(E13*F13,2)</f>
        <v>0</v>
      </c>
    </row>
    <row r="14" spans="2:14" ht="21" customHeight="1">
      <c r="B14" s="22" t="s">
        <v>8</v>
      </c>
      <c r="C14" s="6" t="s">
        <v>49</v>
      </c>
      <c r="D14" s="4" t="s">
        <v>47</v>
      </c>
      <c r="E14" s="5">
        <v>278.38</v>
      </c>
      <c r="F14" s="82"/>
      <c r="G14" s="35">
        <f t="shared" si="0"/>
        <v>0</v>
      </c>
    </row>
    <row r="15" spans="2:14" ht="21" customHeight="1">
      <c r="B15" s="22" t="s">
        <v>18</v>
      </c>
      <c r="C15" s="6" t="s">
        <v>169</v>
      </c>
      <c r="D15" s="4" t="s">
        <v>47</v>
      </c>
      <c r="E15" s="5">
        <v>292.85000000000002</v>
      </c>
      <c r="F15" s="82"/>
      <c r="G15" s="35">
        <f t="shared" si="0"/>
        <v>0</v>
      </c>
    </row>
    <row r="16" spans="2:14" ht="21" customHeight="1">
      <c r="B16" s="22" t="s">
        <v>20</v>
      </c>
      <c r="C16" s="6" t="s">
        <v>50</v>
      </c>
      <c r="D16" s="4" t="s">
        <v>51</v>
      </c>
      <c r="E16" s="5">
        <v>25.46</v>
      </c>
      <c r="F16" s="82"/>
      <c r="G16" s="35">
        <f t="shared" si="0"/>
        <v>0</v>
      </c>
      <c r="M16" s="2"/>
      <c r="N16" s="2"/>
    </row>
    <row r="17" spans="2:14" ht="21" customHeight="1">
      <c r="B17" s="22" t="s">
        <v>35</v>
      </c>
      <c r="C17" s="6" t="s">
        <v>52</v>
      </c>
      <c r="D17" s="4" t="s">
        <v>53</v>
      </c>
      <c r="E17" s="5">
        <v>22.68</v>
      </c>
      <c r="F17" s="82"/>
      <c r="G17" s="35">
        <f t="shared" si="0"/>
        <v>0</v>
      </c>
      <c r="M17" s="2"/>
      <c r="N17" s="2"/>
    </row>
    <row r="18" spans="2:14" ht="21" customHeight="1">
      <c r="B18" s="22" t="s">
        <v>36</v>
      </c>
      <c r="C18" s="6" t="s">
        <v>54</v>
      </c>
      <c r="D18" s="4" t="s">
        <v>47</v>
      </c>
      <c r="E18" s="5">
        <v>447.55</v>
      </c>
      <c r="F18" s="82"/>
      <c r="G18" s="35">
        <f t="shared" si="0"/>
        <v>0</v>
      </c>
      <c r="M18" s="2"/>
      <c r="N18" s="2"/>
    </row>
    <row r="19" spans="2:14" ht="21" customHeight="1">
      <c r="B19" s="22" t="s">
        <v>37</v>
      </c>
      <c r="C19" s="6" t="s">
        <v>55</v>
      </c>
      <c r="D19" s="4" t="s">
        <v>47</v>
      </c>
      <c r="E19" s="5">
        <v>175</v>
      </c>
      <c r="F19" s="82"/>
      <c r="G19" s="35">
        <f t="shared" si="0"/>
        <v>0</v>
      </c>
      <c r="M19" s="2"/>
      <c r="N19" s="2"/>
    </row>
    <row r="20" spans="2:14" ht="21" customHeight="1">
      <c r="B20" s="22" t="s">
        <v>38</v>
      </c>
      <c r="C20" s="6" t="s">
        <v>56</v>
      </c>
      <c r="D20" s="4" t="s">
        <v>57</v>
      </c>
      <c r="E20" s="5">
        <v>18</v>
      </c>
      <c r="F20" s="82"/>
      <c r="G20" s="35">
        <f t="shared" si="0"/>
        <v>0</v>
      </c>
      <c r="M20" s="2"/>
      <c r="N20" s="2"/>
    </row>
    <row r="21" spans="2:14" ht="21" customHeight="1">
      <c r="B21" s="22" t="s">
        <v>39</v>
      </c>
      <c r="C21" s="6" t="s">
        <v>58</v>
      </c>
      <c r="D21" s="4" t="s">
        <v>57</v>
      </c>
      <c r="E21" s="5">
        <v>79</v>
      </c>
      <c r="F21" s="82"/>
      <c r="G21" s="35">
        <f t="shared" si="0"/>
        <v>0</v>
      </c>
      <c r="M21" s="2"/>
      <c r="N21" s="2"/>
    </row>
    <row r="22" spans="2:14" ht="21" customHeight="1">
      <c r="B22" s="22" t="s">
        <v>40</v>
      </c>
      <c r="C22" s="6" t="s">
        <v>59</v>
      </c>
      <c r="D22" s="4" t="s">
        <v>53</v>
      </c>
      <c r="E22" s="5">
        <v>5.12</v>
      </c>
      <c r="F22" s="82"/>
      <c r="G22" s="35">
        <f t="shared" si="0"/>
        <v>0</v>
      </c>
      <c r="M22" s="2"/>
      <c r="N22" s="2"/>
    </row>
    <row r="23" spans="2:14" ht="21" customHeight="1">
      <c r="B23" s="22" t="s">
        <v>41</v>
      </c>
      <c r="C23" s="6" t="s">
        <v>60</v>
      </c>
      <c r="D23" s="4" t="s">
        <v>53</v>
      </c>
      <c r="E23" s="5">
        <v>7.4</v>
      </c>
      <c r="F23" s="82"/>
      <c r="G23" s="35">
        <f t="shared" si="0"/>
        <v>0</v>
      </c>
      <c r="M23" s="2"/>
      <c r="N23" s="2"/>
    </row>
    <row r="24" spans="2:14" ht="21" customHeight="1">
      <c r="B24" s="22" t="s">
        <v>42</v>
      </c>
      <c r="C24" s="6" t="s">
        <v>61</v>
      </c>
      <c r="D24" s="4" t="s">
        <v>62</v>
      </c>
      <c r="E24" s="5">
        <v>320</v>
      </c>
      <c r="F24" s="82"/>
      <c r="G24" s="35">
        <f t="shared" si="0"/>
        <v>0</v>
      </c>
      <c r="M24" s="2"/>
      <c r="N24" s="2"/>
    </row>
    <row r="25" spans="2:14" ht="21" customHeight="1">
      <c r="B25" s="22" t="s">
        <v>43</v>
      </c>
      <c r="C25" s="6" t="s">
        <v>63</v>
      </c>
      <c r="D25" s="4" t="s">
        <v>47</v>
      </c>
      <c r="E25" s="5">
        <v>3.08</v>
      </c>
      <c r="F25" s="82"/>
      <c r="G25" s="35">
        <f t="shared" si="0"/>
        <v>0</v>
      </c>
      <c r="M25" s="2"/>
      <c r="N25" s="2"/>
    </row>
    <row r="26" spans="2:14" ht="21" customHeight="1">
      <c r="B26" s="22" t="s">
        <v>44</v>
      </c>
      <c r="C26" s="6" t="s">
        <v>64</v>
      </c>
      <c r="D26" s="4" t="s">
        <v>47</v>
      </c>
      <c r="E26" s="5">
        <v>4</v>
      </c>
      <c r="F26" s="82"/>
      <c r="G26" s="35">
        <f t="shared" si="0"/>
        <v>0</v>
      </c>
      <c r="M26" s="2"/>
      <c r="N26" s="2"/>
    </row>
    <row r="27" spans="2:14" ht="21" customHeight="1">
      <c r="B27" s="22" t="s">
        <v>45</v>
      </c>
      <c r="C27" s="6" t="s">
        <v>65</v>
      </c>
      <c r="D27" s="4" t="s">
        <v>47</v>
      </c>
      <c r="E27" s="5">
        <v>83.34</v>
      </c>
      <c r="F27" s="82"/>
      <c r="G27" s="35">
        <f t="shared" si="0"/>
        <v>0</v>
      </c>
      <c r="M27" s="2"/>
      <c r="N27" s="2"/>
    </row>
    <row r="28" spans="2:14" ht="19.5" customHeight="1">
      <c r="B28" s="55" t="s">
        <v>28</v>
      </c>
      <c r="C28" s="56"/>
      <c r="D28" s="56"/>
      <c r="E28" s="56"/>
      <c r="F28" s="56"/>
      <c r="G28" s="37">
        <f>ROUND(SUM(G12:G27),2)</f>
        <v>0</v>
      </c>
    </row>
    <row r="29" spans="2:14" ht="20.25" customHeight="1">
      <c r="B29" s="63" t="s">
        <v>129</v>
      </c>
      <c r="C29" s="64"/>
      <c r="D29" s="64"/>
      <c r="E29" s="64"/>
      <c r="F29" s="64"/>
      <c r="G29" s="65"/>
    </row>
    <row r="30" spans="2:14" ht="25.5" customHeight="1">
      <c r="B30" s="22" t="s">
        <v>9</v>
      </c>
      <c r="C30" s="7" t="s">
        <v>72</v>
      </c>
      <c r="D30" s="4" t="s">
        <v>57</v>
      </c>
      <c r="E30" s="5">
        <v>1</v>
      </c>
      <c r="F30" s="82"/>
      <c r="G30" s="35">
        <f t="shared" ref="G30:G38" si="1">ROUND(E30*F30,2)</f>
        <v>0</v>
      </c>
      <c r="I30" s="17"/>
    </row>
    <row r="31" spans="2:14" ht="21.75" customHeight="1">
      <c r="B31" s="22" t="s">
        <v>10</v>
      </c>
      <c r="C31" s="7" t="s">
        <v>73</v>
      </c>
      <c r="D31" s="4" t="s">
        <v>5</v>
      </c>
      <c r="E31" s="5">
        <v>360</v>
      </c>
      <c r="F31" s="82"/>
      <c r="G31" s="35">
        <f t="shared" si="1"/>
        <v>0</v>
      </c>
    </row>
    <row r="32" spans="2:14" ht="24" customHeight="1">
      <c r="B32" s="22" t="s">
        <v>11</v>
      </c>
      <c r="C32" s="7" t="s">
        <v>74</v>
      </c>
      <c r="D32" s="4" t="s">
        <v>57</v>
      </c>
      <c r="E32" s="5">
        <v>9</v>
      </c>
      <c r="F32" s="82"/>
      <c r="G32" s="35">
        <f t="shared" si="1"/>
        <v>0</v>
      </c>
    </row>
    <row r="33" spans="2:7" s="19" customFormat="1" ht="25.5" customHeight="1">
      <c r="B33" s="25" t="s">
        <v>12</v>
      </c>
      <c r="C33" s="8" t="s">
        <v>75</v>
      </c>
      <c r="D33" s="9" t="s">
        <v>57</v>
      </c>
      <c r="E33" s="10">
        <v>8</v>
      </c>
      <c r="F33" s="82"/>
      <c r="G33" s="35">
        <f t="shared" si="1"/>
        <v>0</v>
      </c>
    </row>
    <row r="34" spans="2:7" s="19" customFormat="1" ht="30.75" customHeight="1">
      <c r="B34" s="25" t="s">
        <v>19</v>
      </c>
      <c r="C34" s="69" t="s">
        <v>170</v>
      </c>
      <c r="D34" s="9" t="s">
        <v>5</v>
      </c>
      <c r="E34" s="10">
        <v>120</v>
      </c>
      <c r="F34" s="82"/>
      <c r="G34" s="35">
        <f t="shared" si="1"/>
        <v>0</v>
      </c>
    </row>
    <row r="35" spans="2:7" s="19" customFormat="1" ht="31.5">
      <c r="B35" s="25" t="s">
        <v>68</v>
      </c>
      <c r="C35" s="69" t="s">
        <v>171</v>
      </c>
      <c r="D35" s="9" t="s">
        <v>5</v>
      </c>
      <c r="E35" s="10">
        <v>90</v>
      </c>
      <c r="F35" s="82"/>
      <c r="G35" s="35">
        <f t="shared" si="1"/>
        <v>0</v>
      </c>
    </row>
    <row r="36" spans="2:7" s="19" customFormat="1" ht="31.5">
      <c r="B36" s="25" t="s">
        <v>69</v>
      </c>
      <c r="C36" s="69" t="s">
        <v>172</v>
      </c>
      <c r="D36" s="9" t="s">
        <v>5</v>
      </c>
      <c r="E36" s="10">
        <v>150</v>
      </c>
      <c r="F36" s="82"/>
      <c r="G36" s="35">
        <f t="shared" si="1"/>
        <v>0</v>
      </c>
    </row>
    <row r="37" spans="2:7" s="19" customFormat="1" ht="25.5" customHeight="1">
      <c r="B37" s="25" t="s">
        <v>70</v>
      </c>
      <c r="C37" s="69" t="s">
        <v>76</v>
      </c>
      <c r="D37" s="9" t="s">
        <v>57</v>
      </c>
      <c r="E37" s="10">
        <v>2</v>
      </c>
      <c r="F37" s="82"/>
      <c r="G37" s="35">
        <f t="shared" si="1"/>
        <v>0</v>
      </c>
    </row>
    <row r="38" spans="2:7" s="19" customFormat="1" ht="22.5" customHeight="1">
      <c r="B38" s="25" t="s">
        <v>71</v>
      </c>
      <c r="C38" s="11" t="s">
        <v>77</v>
      </c>
      <c r="D38" s="12" t="s">
        <v>57</v>
      </c>
      <c r="E38" s="13">
        <v>1</v>
      </c>
      <c r="F38" s="82"/>
      <c r="G38" s="35">
        <f t="shared" si="1"/>
        <v>0</v>
      </c>
    </row>
    <row r="39" spans="2:7" ht="26.25" hidden="1">
      <c r="B39" s="22"/>
      <c r="C39" s="20"/>
      <c r="D39" s="66" t="s">
        <v>22</v>
      </c>
      <c r="E39" s="67"/>
      <c r="F39" s="68"/>
      <c r="G39" s="38">
        <f>SUM(G30:G38)</f>
        <v>0</v>
      </c>
    </row>
    <row r="40" spans="2:7" ht="24" customHeight="1">
      <c r="B40" s="55" t="s">
        <v>130</v>
      </c>
      <c r="C40" s="56"/>
      <c r="D40" s="56"/>
      <c r="E40" s="56"/>
      <c r="F40" s="56"/>
      <c r="G40" s="37">
        <f>ROUND(SUM(G30:G38),2)</f>
        <v>0</v>
      </c>
    </row>
    <row r="41" spans="2:7" ht="21.75" customHeight="1">
      <c r="B41" s="63" t="s">
        <v>131</v>
      </c>
      <c r="C41" s="64"/>
      <c r="D41" s="64"/>
      <c r="E41" s="64"/>
      <c r="F41" s="64"/>
      <c r="G41" s="65"/>
    </row>
    <row r="42" spans="2:7" ht="32.25" customHeight="1">
      <c r="B42" s="22" t="s">
        <v>13</v>
      </c>
      <c r="C42" s="7" t="s">
        <v>108</v>
      </c>
      <c r="D42" s="4" t="s">
        <v>57</v>
      </c>
      <c r="E42" s="5">
        <v>59</v>
      </c>
      <c r="F42" s="83"/>
      <c r="G42" s="35">
        <f t="shared" ref="G42:G73" si="2">ROUND(E42*F42,2)</f>
        <v>0</v>
      </c>
    </row>
    <row r="43" spans="2:7" ht="30.75" customHeight="1">
      <c r="B43" s="22" t="s">
        <v>14</v>
      </c>
      <c r="C43" s="7" t="s">
        <v>109</v>
      </c>
      <c r="D43" s="4" t="s">
        <v>57</v>
      </c>
      <c r="E43" s="5">
        <v>59</v>
      </c>
      <c r="F43" s="83"/>
      <c r="G43" s="35">
        <f t="shared" si="2"/>
        <v>0</v>
      </c>
    </row>
    <row r="44" spans="2:7" ht="27" customHeight="1">
      <c r="B44" s="22" t="s">
        <v>15</v>
      </c>
      <c r="C44" s="7" t="s">
        <v>110</v>
      </c>
      <c r="D44" s="4" t="s">
        <v>57</v>
      </c>
      <c r="E44" s="5">
        <v>50</v>
      </c>
      <c r="F44" s="83"/>
      <c r="G44" s="35">
        <f t="shared" si="2"/>
        <v>0</v>
      </c>
    </row>
    <row r="45" spans="2:7" ht="32.25" customHeight="1">
      <c r="B45" s="22" t="s">
        <v>78</v>
      </c>
      <c r="C45" s="7" t="s">
        <v>173</v>
      </c>
      <c r="D45" s="4" t="s">
        <v>57</v>
      </c>
      <c r="E45" s="5">
        <v>50</v>
      </c>
      <c r="F45" s="83"/>
      <c r="G45" s="35">
        <f t="shared" si="2"/>
        <v>0</v>
      </c>
    </row>
    <row r="46" spans="2:7" ht="27" customHeight="1">
      <c r="B46" s="22" t="s">
        <v>79</v>
      </c>
      <c r="C46" s="7" t="s">
        <v>174</v>
      </c>
      <c r="D46" s="4" t="s">
        <v>57</v>
      </c>
      <c r="E46" s="5">
        <v>24</v>
      </c>
      <c r="F46" s="83"/>
      <c r="G46" s="35">
        <f t="shared" si="2"/>
        <v>0</v>
      </c>
    </row>
    <row r="47" spans="2:7" ht="32.25" customHeight="1">
      <c r="B47" s="22" t="s">
        <v>80</v>
      </c>
      <c r="C47" s="7" t="s">
        <v>111</v>
      </c>
      <c r="D47" s="4" t="s">
        <v>57</v>
      </c>
      <c r="E47" s="5">
        <v>24</v>
      </c>
      <c r="F47" s="83"/>
      <c r="G47" s="35">
        <f t="shared" si="2"/>
        <v>0</v>
      </c>
    </row>
    <row r="48" spans="2:7" ht="27" customHeight="1">
      <c r="B48" s="22" t="s">
        <v>81</v>
      </c>
      <c r="C48" s="7" t="s">
        <v>112</v>
      </c>
      <c r="D48" s="4" t="s">
        <v>57</v>
      </c>
      <c r="E48" s="5">
        <v>10</v>
      </c>
      <c r="F48" s="83"/>
      <c r="G48" s="35">
        <f t="shared" si="2"/>
        <v>0</v>
      </c>
    </row>
    <row r="49" spans="2:7" ht="27" customHeight="1">
      <c r="B49" s="22" t="s">
        <v>82</v>
      </c>
      <c r="C49" s="7" t="s">
        <v>113</v>
      </c>
      <c r="D49" s="4" t="s">
        <v>57</v>
      </c>
      <c r="E49" s="5">
        <v>10</v>
      </c>
      <c r="F49" s="83"/>
      <c r="G49" s="35">
        <f t="shared" si="2"/>
        <v>0</v>
      </c>
    </row>
    <row r="50" spans="2:7" ht="27" customHeight="1">
      <c r="B50" s="22" t="s">
        <v>83</v>
      </c>
      <c r="C50" s="7" t="s">
        <v>114</v>
      </c>
      <c r="D50" s="4" t="s">
        <v>57</v>
      </c>
      <c r="E50" s="5">
        <v>18</v>
      </c>
      <c r="F50" s="83"/>
      <c r="G50" s="35">
        <f t="shared" si="2"/>
        <v>0</v>
      </c>
    </row>
    <row r="51" spans="2:7" ht="27" customHeight="1">
      <c r="B51" s="22" t="s">
        <v>84</v>
      </c>
      <c r="C51" s="7" t="s">
        <v>115</v>
      </c>
      <c r="D51" s="4" t="s">
        <v>57</v>
      </c>
      <c r="E51" s="5">
        <v>18</v>
      </c>
      <c r="F51" s="83"/>
      <c r="G51" s="35">
        <f t="shared" si="2"/>
        <v>0</v>
      </c>
    </row>
    <row r="52" spans="2:7" ht="27" customHeight="1">
      <c r="B52" s="22" t="s">
        <v>85</v>
      </c>
      <c r="C52" s="7" t="s">
        <v>116</v>
      </c>
      <c r="D52" s="4" t="s">
        <v>57</v>
      </c>
      <c r="E52" s="5">
        <v>4</v>
      </c>
      <c r="F52" s="83"/>
      <c r="G52" s="35">
        <f t="shared" si="2"/>
        <v>0</v>
      </c>
    </row>
    <row r="53" spans="2:7" ht="27" customHeight="1">
      <c r="B53" s="22" t="s">
        <v>86</v>
      </c>
      <c r="C53" s="7" t="s">
        <v>117</v>
      </c>
      <c r="D53" s="4" t="s">
        <v>57</v>
      </c>
      <c r="E53" s="5">
        <v>40</v>
      </c>
      <c r="F53" s="83"/>
      <c r="G53" s="35">
        <f t="shared" si="2"/>
        <v>0</v>
      </c>
    </row>
    <row r="54" spans="2:7" ht="27" customHeight="1">
      <c r="B54" s="22" t="s">
        <v>87</v>
      </c>
      <c r="C54" s="7" t="s">
        <v>118</v>
      </c>
      <c r="D54" s="4" t="s">
        <v>57</v>
      </c>
      <c r="E54" s="5">
        <v>20</v>
      </c>
      <c r="F54" s="83"/>
      <c r="G54" s="35">
        <f t="shared" si="2"/>
        <v>0</v>
      </c>
    </row>
    <row r="55" spans="2:7" ht="27" customHeight="1">
      <c r="B55" s="22" t="s">
        <v>88</v>
      </c>
      <c r="C55" s="7" t="s">
        <v>175</v>
      </c>
      <c r="D55" s="4" t="s">
        <v>57</v>
      </c>
      <c r="E55" s="5">
        <v>14</v>
      </c>
      <c r="F55" s="83"/>
      <c r="G55" s="35">
        <f t="shared" si="2"/>
        <v>0</v>
      </c>
    </row>
    <row r="56" spans="2:7" ht="27" customHeight="1">
      <c r="B56" s="22" t="s">
        <v>89</v>
      </c>
      <c r="C56" s="7" t="s">
        <v>119</v>
      </c>
      <c r="D56" s="4" t="s">
        <v>57</v>
      </c>
      <c r="E56" s="5">
        <v>14</v>
      </c>
      <c r="F56" s="83"/>
      <c r="G56" s="35">
        <f t="shared" si="2"/>
        <v>0</v>
      </c>
    </row>
    <row r="57" spans="2:7" ht="44.25" customHeight="1">
      <c r="B57" s="22" t="s">
        <v>90</v>
      </c>
      <c r="C57" s="7" t="s">
        <v>176</v>
      </c>
      <c r="D57" s="4" t="s">
        <v>57</v>
      </c>
      <c r="E57" s="5">
        <v>120</v>
      </c>
      <c r="F57" s="83"/>
      <c r="G57" s="35">
        <f t="shared" si="2"/>
        <v>0</v>
      </c>
    </row>
    <row r="58" spans="2:7" ht="85.5" customHeight="1">
      <c r="B58" s="22" t="s">
        <v>91</v>
      </c>
      <c r="C58" s="7" t="s">
        <v>120</v>
      </c>
      <c r="D58" s="4" t="s">
        <v>57</v>
      </c>
      <c r="E58" s="5">
        <v>1</v>
      </c>
      <c r="F58" s="83"/>
      <c r="G58" s="35">
        <f t="shared" si="2"/>
        <v>0</v>
      </c>
    </row>
    <row r="59" spans="2:7" ht="78.75" customHeight="1">
      <c r="B59" s="22" t="s">
        <v>92</v>
      </c>
      <c r="C59" s="7" t="s">
        <v>121</v>
      </c>
      <c r="D59" s="4" t="s">
        <v>57</v>
      </c>
      <c r="E59" s="5">
        <v>1</v>
      </c>
      <c r="F59" s="83"/>
      <c r="G59" s="35">
        <f t="shared" si="2"/>
        <v>0</v>
      </c>
    </row>
    <row r="60" spans="2:7" ht="78.75" customHeight="1">
      <c r="B60" s="22" t="s">
        <v>93</v>
      </c>
      <c r="C60" s="7" t="s">
        <v>122</v>
      </c>
      <c r="D60" s="4" t="s">
        <v>57</v>
      </c>
      <c r="E60" s="5">
        <v>1</v>
      </c>
      <c r="F60" s="83"/>
      <c r="G60" s="35">
        <f t="shared" si="2"/>
        <v>0</v>
      </c>
    </row>
    <row r="61" spans="2:7" ht="78.75" customHeight="1">
      <c r="B61" s="22" t="s">
        <v>94</v>
      </c>
      <c r="C61" s="7" t="s">
        <v>123</v>
      </c>
      <c r="D61" s="4" t="s">
        <v>57</v>
      </c>
      <c r="E61" s="5">
        <v>1</v>
      </c>
      <c r="F61" s="83"/>
      <c r="G61" s="35">
        <f t="shared" si="2"/>
        <v>0</v>
      </c>
    </row>
    <row r="62" spans="2:7" ht="78.75" customHeight="1">
      <c r="B62" s="22" t="s">
        <v>95</v>
      </c>
      <c r="C62" s="7" t="s">
        <v>124</v>
      </c>
      <c r="D62" s="4" t="s">
        <v>57</v>
      </c>
      <c r="E62" s="5">
        <v>1</v>
      </c>
      <c r="F62" s="83"/>
      <c r="G62" s="35">
        <f t="shared" si="2"/>
        <v>0</v>
      </c>
    </row>
    <row r="63" spans="2:7" ht="39.75" customHeight="1">
      <c r="B63" s="22" t="s">
        <v>96</v>
      </c>
      <c r="C63" s="7" t="s">
        <v>125</v>
      </c>
      <c r="D63" s="4" t="s">
        <v>57</v>
      </c>
      <c r="E63" s="5">
        <v>1</v>
      </c>
      <c r="F63" s="83"/>
      <c r="G63" s="35">
        <f t="shared" si="2"/>
        <v>0</v>
      </c>
    </row>
    <row r="64" spans="2:7" ht="47.25" customHeight="1">
      <c r="B64" s="22" t="s">
        <v>97</v>
      </c>
      <c r="C64" s="7" t="s">
        <v>177</v>
      </c>
      <c r="D64" s="4" t="s">
        <v>5</v>
      </c>
      <c r="E64" s="5">
        <v>10</v>
      </c>
      <c r="F64" s="83"/>
      <c r="G64" s="35">
        <f t="shared" si="2"/>
        <v>0</v>
      </c>
    </row>
    <row r="65" spans="2:7" ht="39.75" customHeight="1">
      <c r="B65" s="22" t="s">
        <v>98</v>
      </c>
      <c r="C65" s="7" t="s">
        <v>178</v>
      </c>
      <c r="D65" s="4" t="s">
        <v>5</v>
      </c>
      <c r="E65" s="5">
        <v>68</v>
      </c>
      <c r="F65" s="83"/>
      <c r="G65" s="35">
        <f t="shared" si="2"/>
        <v>0</v>
      </c>
    </row>
    <row r="66" spans="2:7" ht="44.25" customHeight="1">
      <c r="B66" s="22" t="s">
        <v>99</v>
      </c>
      <c r="C66" s="7" t="s">
        <v>179</v>
      </c>
      <c r="D66" s="4" t="s">
        <v>5</v>
      </c>
      <c r="E66" s="5">
        <v>15</v>
      </c>
      <c r="F66" s="83"/>
      <c r="G66" s="35">
        <f t="shared" si="2"/>
        <v>0</v>
      </c>
    </row>
    <row r="67" spans="2:7" ht="45.75" customHeight="1">
      <c r="B67" s="22" t="s">
        <v>100</v>
      </c>
      <c r="C67" s="7" t="s">
        <v>180</v>
      </c>
      <c r="D67" s="4" t="s">
        <v>5</v>
      </c>
      <c r="E67" s="5">
        <v>21</v>
      </c>
      <c r="F67" s="83"/>
      <c r="G67" s="35">
        <f t="shared" si="2"/>
        <v>0</v>
      </c>
    </row>
    <row r="68" spans="2:7" ht="47.25" customHeight="1">
      <c r="B68" s="22" t="s">
        <v>101</v>
      </c>
      <c r="C68" s="7" t="s">
        <v>181</v>
      </c>
      <c r="D68" s="4" t="s">
        <v>5</v>
      </c>
      <c r="E68" s="5">
        <v>60</v>
      </c>
      <c r="F68" s="83"/>
      <c r="G68" s="35">
        <f t="shared" si="2"/>
        <v>0</v>
      </c>
    </row>
    <row r="69" spans="2:7" ht="41.25" customHeight="1">
      <c r="B69" s="22" t="s">
        <v>102</v>
      </c>
      <c r="C69" s="7" t="s">
        <v>182</v>
      </c>
      <c r="D69" s="4" t="s">
        <v>57</v>
      </c>
      <c r="E69" s="5">
        <v>5</v>
      </c>
      <c r="F69" s="83"/>
      <c r="G69" s="35">
        <f t="shared" si="2"/>
        <v>0</v>
      </c>
    </row>
    <row r="70" spans="2:7" ht="32.25" customHeight="1">
      <c r="B70" s="22" t="s">
        <v>103</v>
      </c>
      <c r="C70" s="7" t="s">
        <v>126</v>
      </c>
      <c r="D70" s="4" t="s">
        <v>5</v>
      </c>
      <c r="E70" s="5">
        <v>15</v>
      </c>
      <c r="F70" s="83"/>
      <c r="G70" s="35">
        <f t="shared" si="2"/>
        <v>0</v>
      </c>
    </row>
    <row r="71" spans="2:7" ht="33.75" customHeight="1">
      <c r="B71" s="22" t="s">
        <v>104</v>
      </c>
      <c r="C71" s="7" t="s">
        <v>127</v>
      </c>
      <c r="D71" s="4" t="s">
        <v>5</v>
      </c>
      <c r="E71" s="5">
        <v>70</v>
      </c>
      <c r="F71" s="83"/>
      <c r="G71" s="35">
        <f t="shared" si="2"/>
        <v>0</v>
      </c>
    </row>
    <row r="72" spans="2:7" ht="37.5" customHeight="1">
      <c r="B72" s="22" t="s">
        <v>105</v>
      </c>
      <c r="C72" s="7" t="s">
        <v>183</v>
      </c>
      <c r="D72" s="4" t="s">
        <v>5</v>
      </c>
      <c r="E72" s="5">
        <v>20</v>
      </c>
      <c r="F72" s="83"/>
      <c r="G72" s="35">
        <f t="shared" si="2"/>
        <v>0</v>
      </c>
    </row>
    <row r="73" spans="2:7" ht="24" customHeight="1">
      <c r="B73" s="22" t="s">
        <v>106</v>
      </c>
      <c r="C73" s="6" t="s">
        <v>128</v>
      </c>
      <c r="D73" s="4" t="s">
        <v>57</v>
      </c>
      <c r="E73" s="5">
        <v>5</v>
      </c>
      <c r="F73" s="83"/>
      <c r="G73" s="35">
        <f t="shared" si="2"/>
        <v>0</v>
      </c>
    </row>
    <row r="74" spans="2:7" hidden="1">
      <c r="B74" s="22" t="s">
        <v>107</v>
      </c>
      <c r="C74" s="18"/>
      <c r="D74" s="66" t="s">
        <v>23</v>
      </c>
      <c r="E74" s="67"/>
      <c r="F74" s="68"/>
      <c r="G74" s="39">
        <f>SUM(G42:G73)</f>
        <v>0</v>
      </c>
    </row>
    <row r="75" spans="2:7" ht="23.25" customHeight="1">
      <c r="B75" s="55" t="s">
        <v>29</v>
      </c>
      <c r="C75" s="56"/>
      <c r="D75" s="56"/>
      <c r="E75" s="56"/>
      <c r="F75" s="56"/>
      <c r="G75" s="37">
        <f>ROUND(SUM(G42:G73),2)</f>
        <v>0</v>
      </c>
    </row>
    <row r="76" spans="2:7" ht="24.75" customHeight="1">
      <c r="B76" s="63" t="s">
        <v>164</v>
      </c>
      <c r="C76" s="64"/>
      <c r="D76" s="64"/>
      <c r="E76" s="64"/>
      <c r="F76" s="64"/>
      <c r="G76" s="65"/>
    </row>
    <row r="77" spans="2:7" ht="26.25" customHeight="1">
      <c r="B77" s="22" t="s">
        <v>16</v>
      </c>
      <c r="C77" s="7" t="s">
        <v>148</v>
      </c>
      <c r="D77" s="4" t="s">
        <v>47</v>
      </c>
      <c r="E77" s="5">
        <v>458</v>
      </c>
      <c r="F77" s="83"/>
      <c r="G77" s="35">
        <f t="shared" ref="G77:G95" si="3">ROUND(E77*F77,2)</f>
        <v>0</v>
      </c>
    </row>
    <row r="78" spans="2:7" ht="26.25" customHeight="1">
      <c r="B78" s="22" t="s">
        <v>17</v>
      </c>
      <c r="C78" s="7" t="s">
        <v>149</v>
      </c>
      <c r="D78" s="4" t="s">
        <v>47</v>
      </c>
      <c r="E78" s="5">
        <v>108.2</v>
      </c>
      <c r="F78" s="83"/>
      <c r="G78" s="35">
        <f t="shared" si="3"/>
        <v>0</v>
      </c>
    </row>
    <row r="79" spans="2:7" ht="26.25" customHeight="1">
      <c r="B79" s="22" t="s">
        <v>132</v>
      </c>
      <c r="C79" s="7" t="s">
        <v>150</v>
      </c>
      <c r="D79" s="4" t="s">
        <v>47</v>
      </c>
      <c r="E79" s="5">
        <v>87.45</v>
      </c>
      <c r="F79" s="83"/>
      <c r="G79" s="35">
        <f t="shared" si="3"/>
        <v>0</v>
      </c>
    </row>
    <row r="80" spans="2:7" ht="26.25" customHeight="1">
      <c r="B80" s="22" t="s">
        <v>133</v>
      </c>
      <c r="C80" s="7" t="s">
        <v>151</v>
      </c>
      <c r="D80" s="4" t="s">
        <v>47</v>
      </c>
      <c r="E80" s="5">
        <v>458</v>
      </c>
      <c r="F80" s="83"/>
      <c r="G80" s="35">
        <f t="shared" si="3"/>
        <v>0</v>
      </c>
    </row>
    <row r="81" spans="2:7" ht="26.25" customHeight="1">
      <c r="B81" s="22" t="s">
        <v>134</v>
      </c>
      <c r="C81" s="7" t="s">
        <v>152</v>
      </c>
      <c r="D81" s="4" t="s">
        <v>47</v>
      </c>
      <c r="E81" s="5">
        <v>2600</v>
      </c>
      <c r="F81" s="83"/>
      <c r="G81" s="35">
        <f t="shared" si="3"/>
        <v>0</v>
      </c>
    </row>
    <row r="82" spans="2:7" ht="26.25" customHeight="1">
      <c r="B82" s="22" t="s">
        <v>135</v>
      </c>
      <c r="C82" s="7" t="s">
        <v>153</v>
      </c>
      <c r="D82" s="4" t="s">
        <v>47</v>
      </c>
      <c r="E82" s="5">
        <v>447.55</v>
      </c>
      <c r="F82" s="83"/>
      <c r="G82" s="35">
        <f t="shared" si="3"/>
        <v>0</v>
      </c>
    </row>
    <row r="83" spans="2:7" ht="26.25" customHeight="1">
      <c r="B83" s="22" t="s">
        <v>136</v>
      </c>
      <c r="C83" s="7" t="s">
        <v>154</v>
      </c>
      <c r="D83" s="4" t="s">
        <v>47</v>
      </c>
      <c r="E83" s="5">
        <v>175</v>
      </c>
      <c r="F83" s="83"/>
      <c r="G83" s="35">
        <f t="shared" si="3"/>
        <v>0</v>
      </c>
    </row>
    <row r="84" spans="2:7" ht="26.25" customHeight="1">
      <c r="B84" s="22" t="s">
        <v>137</v>
      </c>
      <c r="C84" s="7" t="s">
        <v>155</v>
      </c>
      <c r="D84" s="4" t="s">
        <v>47</v>
      </c>
      <c r="E84" s="5">
        <v>1430</v>
      </c>
      <c r="F84" s="83"/>
      <c r="G84" s="35">
        <f t="shared" si="3"/>
        <v>0</v>
      </c>
    </row>
    <row r="85" spans="2:7" ht="26.25" customHeight="1">
      <c r="B85" s="22" t="s">
        <v>138</v>
      </c>
      <c r="C85" s="7" t="s">
        <v>156</v>
      </c>
      <c r="D85" s="4" t="s">
        <v>57</v>
      </c>
      <c r="E85" s="5">
        <v>10</v>
      </c>
      <c r="F85" s="83"/>
      <c r="G85" s="35">
        <f t="shared" si="3"/>
        <v>0</v>
      </c>
    </row>
    <row r="86" spans="2:7" ht="26.25" customHeight="1">
      <c r="B86" s="22" t="s">
        <v>139</v>
      </c>
      <c r="C86" s="7" t="s">
        <v>184</v>
      </c>
      <c r="D86" s="4" t="s">
        <v>57</v>
      </c>
      <c r="E86" s="5">
        <v>2</v>
      </c>
      <c r="F86" s="83"/>
      <c r="G86" s="35">
        <f t="shared" si="3"/>
        <v>0</v>
      </c>
    </row>
    <row r="87" spans="2:7" ht="26.25" customHeight="1">
      <c r="B87" s="22" t="s">
        <v>140</v>
      </c>
      <c r="C87" s="7" t="s">
        <v>157</v>
      </c>
      <c r="D87" s="4" t="s">
        <v>57</v>
      </c>
      <c r="E87" s="5">
        <v>23</v>
      </c>
      <c r="F87" s="83"/>
      <c r="G87" s="35">
        <f t="shared" si="3"/>
        <v>0</v>
      </c>
    </row>
    <row r="88" spans="2:7" ht="26.25" customHeight="1">
      <c r="B88" s="22" t="s">
        <v>141</v>
      </c>
      <c r="C88" s="7" t="s">
        <v>158</v>
      </c>
      <c r="D88" s="4" t="s">
        <v>57</v>
      </c>
      <c r="E88" s="5">
        <v>44</v>
      </c>
      <c r="F88" s="83"/>
      <c r="G88" s="35">
        <f t="shared" si="3"/>
        <v>0</v>
      </c>
    </row>
    <row r="89" spans="2:7" ht="26.25" customHeight="1">
      <c r="B89" s="22" t="s">
        <v>142</v>
      </c>
      <c r="C89" s="7" t="s">
        <v>159</v>
      </c>
      <c r="D89" s="4" t="s">
        <v>47</v>
      </c>
      <c r="E89" s="5">
        <v>305</v>
      </c>
      <c r="F89" s="83"/>
      <c r="G89" s="35">
        <f t="shared" si="3"/>
        <v>0</v>
      </c>
    </row>
    <row r="90" spans="2:7" ht="26.25" customHeight="1">
      <c r="B90" s="22" t="s">
        <v>143</v>
      </c>
      <c r="C90" s="7" t="s">
        <v>160</v>
      </c>
      <c r="D90" s="4" t="s">
        <v>47</v>
      </c>
      <c r="E90" s="5">
        <v>26</v>
      </c>
      <c r="F90" s="83"/>
      <c r="G90" s="35">
        <f t="shared" si="3"/>
        <v>0</v>
      </c>
    </row>
    <row r="91" spans="2:7" ht="26.25" customHeight="1">
      <c r="B91" s="22" t="s">
        <v>144</v>
      </c>
      <c r="C91" s="7" t="s">
        <v>161</v>
      </c>
      <c r="D91" s="4" t="s">
        <v>47</v>
      </c>
      <c r="E91" s="5">
        <v>25</v>
      </c>
      <c r="F91" s="83"/>
      <c r="G91" s="35">
        <f t="shared" si="3"/>
        <v>0</v>
      </c>
    </row>
    <row r="92" spans="2:7" ht="26.25" customHeight="1">
      <c r="B92" s="22" t="s">
        <v>145</v>
      </c>
      <c r="C92" s="7" t="s">
        <v>162</v>
      </c>
      <c r="D92" s="4" t="s">
        <v>47</v>
      </c>
      <c r="E92" s="5">
        <v>25</v>
      </c>
      <c r="F92" s="83"/>
      <c r="G92" s="35">
        <f t="shared" si="3"/>
        <v>0</v>
      </c>
    </row>
    <row r="93" spans="2:7" ht="26.25" customHeight="1">
      <c r="B93" s="22" t="s">
        <v>146</v>
      </c>
      <c r="C93" s="7" t="s">
        <v>163</v>
      </c>
      <c r="D93" s="4" t="s">
        <v>47</v>
      </c>
      <c r="E93" s="5">
        <v>58.34</v>
      </c>
      <c r="F93" s="83"/>
      <c r="G93" s="35">
        <f t="shared" si="3"/>
        <v>0</v>
      </c>
    </row>
    <row r="94" spans="2:7" ht="24" customHeight="1">
      <c r="B94" s="22" t="s">
        <v>147</v>
      </c>
      <c r="C94" s="7" t="s">
        <v>185</v>
      </c>
      <c r="D94" s="4" t="s">
        <v>47</v>
      </c>
      <c r="E94" s="5">
        <v>11.78</v>
      </c>
      <c r="F94" s="83"/>
      <c r="G94" s="35">
        <f t="shared" si="3"/>
        <v>0</v>
      </c>
    </row>
    <row r="95" spans="2:7" hidden="1">
      <c r="B95" s="22"/>
      <c r="C95" s="20"/>
      <c r="D95" s="66" t="s">
        <v>24</v>
      </c>
      <c r="E95" s="67"/>
      <c r="F95" s="68"/>
      <c r="G95" s="35">
        <f t="shared" si="3"/>
        <v>0</v>
      </c>
    </row>
    <row r="96" spans="2:7" ht="23.25" customHeight="1">
      <c r="B96" s="55" t="s">
        <v>165</v>
      </c>
      <c r="C96" s="56"/>
      <c r="D96" s="56"/>
      <c r="E96" s="56"/>
      <c r="F96" s="56"/>
      <c r="G96" s="37">
        <f>ROUND(SUM(G77:G94),2)</f>
        <v>0</v>
      </c>
    </row>
    <row r="97" spans="2:7" hidden="1">
      <c r="B97" s="22"/>
      <c r="C97" s="21"/>
      <c r="D97" s="48" t="s">
        <v>25</v>
      </c>
      <c r="E97" s="49"/>
      <c r="F97" s="50"/>
      <c r="G97" s="40" t="e">
        <f>SUM(#REF!)</f>
        <v>#REF!</v>
      </c>
    </row>
    <row r="98" spans="2:7" ht="20.25" customHeight="1">
      <c r="B98" s="51" t="s">
        <v>26</v>
      </c>
      <c r="C98" s="52"/>
      <c r="D98" s="52"/>
      <c r="E98" s="52"/>
      <c r="F98" s="52"/>
      <c r="G98" s="41">
        <f>G28+G40+G75+G96</f>
        <v>0</v>
      </c>
    </row>
    <row r="99" spans="2:7" ht="22.5" customHeight="1">
      <c r="B99" s="51" t="s">
        <v>186</v>
      </c>
      <c r="C99" s="52"/>
      <c r="D99" s="52"/>
      <c r="E99" s="52"/>
      <c r="F99" s="52"/>
      <c r="G99" s="41">
        <f>G98*0.05</f>
        <v>0</v>
      </c>
    </row>
    <row r="100" spans="2:7" ht="19.5" customHeight="1" thickBot="1">
      <c r="B100" s="53" t="s">
        <v>27</v>
      </c>
      <c r="C100" s="54"/>
      <c r="D100" s="54"/>
      <c r="E100" s="54"/>
      <c r="F100" s="54"/>
      <c r="G100" s="42">
        <f>G98+G99</f>
        <v>0</v>
      </c>
    </row>
    <row r="101" spans="2:7">
      <c r="B101" s="28" t="s">
        <v>30</v>
      </c>
      <c r="C101" s="29"/>
      <c r="D101" s="30"/>
      <c r="E101" s="30"/>
      <c r="F101" s="30"/>
      <c r="G101" s="43"/>
    </row>
    <row r="102" spans="2:7" ht="15">
      <c r="B102" s="46" t="s">
        <v>31</v>
      </c>
      <c r="C102" s="46"/>
      <c r="D102" s="46"/>
      <c r="E102" s="46"/>
      <c r="F102" s="46"/>
      <c r="G102" s="46"/>
    </row>
    <row r="103" spans="2:7">
      <c r="B103" s="28"/>
      <c r="C103" s="29"/>
      <c r="D103" s="31"/>
      <c r="E103" s="31"/>
      <c r="F103" s="31"/>
      <c r="G103" s="44"/>
    </row>
    <row r="104" spans="2:7">
      <c r="B104" s="47" t="s">
        <v>32</v>
      </c>
      <c r="C104" s="47"/>
      <c r="D104" s="32"/>
      <c r="E104" s="32"/>
      <c r="F104" s="33"/>
      <c r="G104" s="45"/>
    </row>
    <row r="105" spans="2:7">
      <c r="B105" s="34" t="s">
        <v>33</v>
      </c>
      <c r="C105" s="29"/>
      <c r="D105" s="32"/>
      <c r="E105" s="32"/>
      <c r="F105" s="33"/>
      <c r="G105" s="45"/>
    </row>
    <row r="106" spans="2:7">
      <c r="B106" s="28" t="s">
        <v>34</v>
      </c>
      <c r="C106" s="29"/>
      <c r="D106" s="32"/>
      <c r="E106" s="32"/>
      <c r="F106" s="33"/>
      <c r="G106" s="45"/>
    </row>
    <row r="107" spans="2:7">
      <c r="D107" s="2"/>
      <c r="F107" s="27"/>
    </row>
    <row r="108" spans="2:7">
      <c r="D108" s="2"/>
      <c r="F108" s="27"/>
    </row>
    <row r="109" spans="2:7">
      <c r="D109" s="2"/>
      <c r="F109" s="27"/>
    </row>
    <row r="110" spans="2:7">
      <c r="D110" s="2"/>
      <c r="F110" s="27"/>
    </row>
    <row r="111" spans="2:7">
      <c r="D111" s="2"/>
      <c r="F111" s="27"/>
    </row>
    <row r="112" spans="2:7">
      <c r="D112" s="2"/>
      <c r="F112" s="27"/>
    </row>
  </sheetData>
  <sheetProtection algorithmName="SHA-512" hashValue="yUw2lvdac0RUXAWXYMx1khZembP2i/A7WWLQduGDzzit89l0P8ADuQP6JLxo1rDId3e9DQT5TonyO2BEjrR8HA==" saltValue="+/DKOdPS/G4VKn2GCHxlGw==" spinCount="100000" sheet="1" objects="1" scenarios="1" selectLockedCells="1"/>
  <mergeCells count="22">
    <mergeCell ref="B2:C2"/>
    <mergeCell ref="B5:C5"/>
    <mergeCell ref="B28:F28"/>
    <mergeCell ref="B40:F40"/>
    <mergeCell ref="B75:F75"/>
    <mergeCell ref="B96:F96"/>
    <mergeCell ref="D95:F95"/>
    <mergeCell ref="D39:F39"/>
    <mergeCell ref="B41:G41"/>
    <mergeCell ref="D74:F74"/>
    <mergeCell ref="B76:G76"/>
    <mergeCell ref="B7:G7"/>
    <mergeCell ref="B11:G11"/>
    <mergeCell ref="B29:G29"/>
    <mergeCell ref="B8:G8"/>
    <mergeCell ref="B9:G9"/>
    <mergeCell ref="B102:G102"/>
    <mergeCell ref="B104:C104"/>
    <mergeCell ref="D97:F97"/>
    <mergeCell ref="B98:F98"/>
    <mergeCell ref="B99:F99"/>
    <mergeCell ref="B100:F100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CANTIDADES</vt:lpstr>
      <vt:lpstr>'LISTA DE CANTIDADES'!Área_de_impresión</vt:lpstr>
      <vt:lpstr>'LISTA DE CANTIDADES'!Títulos_a_imprimir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Caballero</dc:creator>
  <cp:lastModifiedBy>Karla Aguilar</cp:lastModifiedBy>
  <cp:lastPrinted>2017-03-06T17:38:53Z</cp:lastPrinted>
  <dcterms:created xsi:type="dcterms:W3CDTF">2015-09-14T19:46:47Z</dcterms:created>
  <dcterms:modified xsi:type="dcterms:W3CDTF">2017-03-06T17:42:25Z</dcterms:modified>
</cp:coreProperties>
</file>