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auricio.sierra\Desktop\Licitaciones públicas\Obra\Año 2025\Col. Villa Nueva sector 7B\"/>
    </mc:Choice>
  </mc:AlternateContent>
  <xr:revisionPtr revIDLastSave="0" documentId="13_ncr:1_{B3DFBAE8-765B-4DDA-89CB-32DFC3A2916E}" xr6:coauthVersionLast="36" xr6:coauthVersionMax="45" xr10:uidLastSave="{00000000-0000-0000-0000-000000000000}"/>
  <bookViews>
    <workbookView xWindow="0" yWindow="0" windowWidth="15330" windowHeight="5955" xr2:uid="{00000000-000D-0000-FFFF-FFFF00000000}"/>
  </bookViews>
  <sheets>
    <sheet name="Lista de cantidades" sheetId="1" r:id="rId1"/>
  </sheets>
  <definedNames>
    <definedName name="_xlnm.Print_Area" localSheetId="0">'Lista de cantidades'!$A:$F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1" l="1"/>
  <c r="F43" i="1"/>
  <c r="F44" i="1"/>
  <c r="F45" i="1"/>
  <c r="F46" i="1"/>
  <c r="F47" i="1"/>
  <c r="F48" i="1"/>
  <c r="F49" i="1"/>
  <c r="F50" i="1"/>
  <c r="F41" i="1"/>
  <c r="F31" i="1"/>
  <c r="F32" i="1"/>
  <c r="F33" i="1"/>
  <c r="F34" i="1"/>
  <c r="F35" i="1"/>
  <c r="F36" i="1"/>
  <c r="F37" i="1"/>
  <c r="F38" i="1"/>
  <c r="F51" i="1" l="1"/>
  <c r="F9" i="1" l="1"/>
  <c r="F13" i="1"/>
  <c r="F14" i="1"/>
  <c r="F15" i="1"/>
  <c r="F16" i="1"/>
  <c r="F17" i="1"/>
  <c r="F18" i="1"/>
  <c r="F19" i="1"/>
  <c r="F20" i="1"/>
  <c r="F26" i="1"/>
  <c r="F27" i="1"/>
  <c r="F28" i="1"/>
  <c r="F12" i="1" l="1"/>
  <c r="F21" i="1" s="1"/>
  <c r="F30" i="1"/>
  <c r="F29" i="1"/>
  <c r="F25" i="1"/>
  <c r="F24" i="1"/>
  <c r="F23" i="1"/>
  <c r="F39" i="1" l="1"/>
  <c r="F8" i="1"/>
  <c r="F10" i="1" s="1"/>
  <c r="F52" i="1" l="1"/>
  <c r="F53" i="1" s="1"/>
  <c r="F54" i="1" s="1"/>
</calcChain>
</file>

<file path=xl/sharedStrings.xml><?xml version="1.0" encoding="utf-8"?>
<sst xmlns="http://schemas.openxmlformats.org/spreadsheetml/2006/main" count="96" uniqueCount="53">
  <si>
    <t>Nº</t>
  </si>
  <si>
    <t>DESCRIPCIÓN</t>
  </si>
  <si>
    <t xml:space="preserve">UNIDAD </t>
  </si>
  <si>
    <t>CANTIDAD</t>
  </si>
  <si>
    <t xml:space="preserve">TOTAL LEMPIRAS </t>
  </si>
  <si>
    <t>Debidamente Autorizado para firmar la lista de cantidades por y en nombre de (Indicar el Nombre del Oferente)</t>
  </si>
  <si>
    <t>(nombre y firma del Representante Legal del Oferente)</t>
  </si>
  <si>
    <t>En Calidad de Representante Legal</t>
  </si>
  <si>
    <r>
      <rPr>
        <b/>
        <u/>
        <sz val="20"/>
        <color rgb="FFFFFF00"/>
        <rFont val="Calibri"/>
        <family val="2"/>
      </rPr>
      <t>Instrucciones:</t>
    </r>
    <r>
      <rPr>
        <sz val="20"/>
        <color rgb="FFFFFF00"/>
        <rFont val="Calibri"/>
        <family val="2"/>
        <scheme val="minor"/>
      </rPr>
      <t xml:space="preserve">
1. Sólo llenar campos que están en VERDE
2. Una vez completo imprimir, firmar y sellar 
3. Incluirlo dentro de su oferta</t>
    </r>
  </si>
  <si>
    <t>Sub total costo de obra</t>
  </si>
  <si>
    <t xml:space="preserve">Total de Costo de Obra  </t>
  </si>
  <si>
    <t>P.U.</t>
  </si>
  <si>
    <t>SUB TOTAL</t>
  </si>
  <si>
    <t>Administración Delegada (5%)</t>
  </si>
  <si>
    <t>ACTIVIDADES GENERALES</t>
  </si>
  <si>
    <t>ROTULO DEL PROYECTO</t>
  </si>
  <si>
    <t>UNIDAD</t>
  </si>
  <si>
    <t>M2</t>
  </si>
  <si>
    <t>ML</t>
  </si>
  <si>
    <t>GLOBAL</t>
  </si>
  <si>
    <t>DEMOLICION DE ELEMENTOS DE CONCRETO/MAMPOSTERIA</t>
  </si>
  <si>
    <t>M3</t>
  </si>
  <si>
    <t xml:space="preserve">ACARREO DE MATERIAL DE DESPERDICIO </t>
  </si>
  <si>
    <t xml:space="preserve">ACERA DE CONCRETO </t>
  </si>
  <si>
    <t>BORDILLO DE 15X15CM</t>
  </si>
  <si>
    <t>RESANE DEL SISTEMA HIDROSANITARIO EXISTENTE</t>
  </si>
  <si>
    <t>LIMPIEZA GENERAL</t>
  </si>
  <si>
    <t xml:space="preserve">TRAZADO Y MARCADO </t>
  </si>
  <si>
    <t>CORTE Y CONFORMACION DE BERMAS</t>
  </si>
  <si>
    <t>ENTIBADOS DE PROTECCION</t>
  </si>
  <si>
    <t>PANTALLA DE CONCRETO LANZADO, e 7.5CM, REFORZADA CON MALLA HEXAGONAL DOBLE TORSION Y MALLA ELECTROSOLDADA</t>
  </si>
  <si>
    <t>VIGAS DE CONCRETO ANCLADO CORONA DEL TALUD</t>
  </si>
  <si>
    <t>VIGAS DE CONCRETO ANCLADO PIE DEL TALUD</t>
  </si>
  <si>
    <t>CONFORMACIÓN DE BERMAS</t>
  </si>
  <si>
    <t>CONSTRUCCION DE SISTEMAS DE CONTROL DE ESCORRENTIAS</t>
  </si>
  <si>
    <t>EXCAVACION DE MATERIAL TIPO II</t>
  </si>
  <si>
    <t>ACARREO DE MATERIALES DE CONSTRUCCION EN PENDIENTES &gt; 20%</t>
  </si>
  <si>
    <t>CONSTRUCCION DE CANAL C-1, INCLUYE ANCLAJE</t>
  </si>
  <si>
    <t>CONSTRUCCION DE CANAL C-1B, INCLUYE ANCLAJE</t>
  </si>
  <si>
    <t>CONSTRUCCION DE CANAL C-2, INCLUYE ANCLAJE</t>
  </si>
  <si>
    <t>CONSTRUCCION DE CANAL C-3, INCLUYE ANCLAJE</t>
  </si>
  <si>
    <t>CONSTRUCCION DE CAJAS COLECTORAS, INCLUYE TAPADERA</t>
  </si>
  <si>
    <t>CONSTRUCCION DE CAJA BAJO MURO DE GAVIONES</t>
  </si>
  <si>
    <t xml:space="preserve">RECONSTRUCCION DE TRAMOS DE GRADAS </t>
  </si>
  <si>
    <t>INSTALACION DE BARANDAL METALICO</t>
  </si>
  <si>
    <t xml:space="preserve">RESANE GENERAL PARA CUNETAS CON MORTERO 1:4 </t>
  </si>
  <si>
    <t>CONSTRUCCION DE ANCLAJE DE GRADA 0.60x0.40M</t>
  </si>
  <si>
    <t>INSTALACION DE MURO DE GAVIONES</t>
  </si>
  <si>
    <t>PAVIMENTO CONCRETO, MR= 650PSI, E=0.15M</t>
  </si>
  <si>
    <t>CORTADO DE LOSAS</t>
  </si>
  <si>
    <t>SECCION IX LISTA DE CANTIDADES
PROYECTO: ESTABILIZACIÓN DE TALUD MEDIANTE LA CONFORMACIÓN DE BERMAS Y CONTROL DE ESCORRENTÍAS SUPERFICIALES COL. VILLA NUEVA, SECTOR 7B, TEGUCIGALPA M.D.C., con código EME-0003</t>
  </si>
  <si>
    <t>RELLENO Y COMPACTADO CON MATERIAL SELECTO
(INCLUYE ACARREO)</t>
  </si>
  <si>
    <t>BARANDAL METALICO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</si>
</sst>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20"/>
      <color rgb="FFFFFF00"/>
      <name val="Calibri"/>
      <family val="2"/>
      <scheme val="minor"/>
    </font>
    <font>
      <b/>
      <u/>
      <sz val="20"/>
      <color rgb="FFFFFF00"/>
      <name val="Calibri"/>
      <family val="2"/>
    </font>
    <font>
      <sz val="20"/>
      <color rgb="FFFFFF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39997558519241921"/>
        <bgColor rgb="FF000000"/>
      </patternFill>
    </fill>
    <fill>
      <patternFill patternType="solid">
        <fgColor rgb="FF9BC2E6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CD5B4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6" fillId="0" borderId="0"/>
  </cellStyleXfs>
  <cellXfs count="52">
    <xf numFmtId="0" fontId="0" fillId="0" borderId="0" xfId="0"/>
    <xf numFmtId="0" fontId="0" fillId="0" borderId="0" xfId="0" applyFont="1"/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5" fillId="0" borderId="12" xfId="3" applyFont="1" applyFill="1" applyBorder="1" applyAlignment="1">
      <alignment horizontal="center" vertical="center"/>
    </xf>
    <xf numFmtId="0" fontId="5" fillId="0" borderId="12" xfId="3" applyFont="1" applyFill="1" applyBorder="1" applyAlignment="1">
      <alignment vertical="center" wrapText="1"/>
    </xf>
    <xf numFmtId="0" fontId="0" fillId="0" borderId="0" xfId="0" applyFont="1" applyAlignment="1">
      <alignment horizontal="center"/>
    </xf>
    <xf numFmtId="49" fontId="4" fillId="4" borderId="10" xfId="3" applyNumberFormat="1" applyFont="1" applyFill="1" applyBorder="1" applyAlignment="1">
      <alignment horizontal="center" vertical="center"/>
    </xf>
    <xf numFmtId="4" fontId="5" fillId="0" borderId="12" xfId="1" applyNumberFormat="1" applyFont="1" applyFill="1" applyBorder="1" applyAlignment="1">
      <alignment vertical="center"/>
    </xf>
    <xf numFmtId="49" fontId="4" fillId="0" borderId="10" xfId="3" applyNumberFormat="1" applyFont="1" applyFill="1" applyBorder="1" applyAlignment="1">
      <alignment horizontal="center" vertical="center"/>
    </xf>
    <xf numFmtId="0" fontId="7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2" fontId="1" fillId="0" borderId="0" xfId="1" applyNumberFormat="1" applyFont="1" applyAlignment="1">
      <alignment vertical="center"/>
    </xf>
    <xf numFmtId="4" fontId="4" fillId="3" borderId="6" xfId="0" applyNumberFormat="1" applyFont="1" applyFill="1" applyBorder="1" applyAlignment="1">
      <alignment horizontal="center" vertical="center"/>
    </xf>
    <xf numFmtId="4" fontId="4" fillId="3" borderId="7" xfId="0" applyNumberFormat="1" applyFont="1" applyFill="1" applyBorder="1" applyAlignment="1">
      <alignment horizontal="center" vertical="center"/>
    </xf>
    <xf numFmtId="4" fontId="5" fillId="9" borderId="12" xfId="2" applyNumberFormat="1" applyFont="1" applyFill="1" applyBorder="1" applyAlignment="1" applyProtection="1">
      <alignment vertical="center"/>
      <protection locked="0"/>
    </xf>
    <xf numFmtId="4" fontId="5" fillId="0" borderId="13" xfId="3" applyNumberFormat="1" applyFont="1" applyFill="1" applyBorder="1" applyAlignment="1">
      <alignment vertical="center"/>
    </xf>
    <xf numFmtId="4" fontId="2" fillId="4" borderId="1" xfId="3" applyNumberFormat="1" applyFont="1" applyFill="1" applyBorder="1" applyAlignment="1">
      <alignment vertical="center"/>
    </xf>
    <xf numFmtId="4" fontId="5" fillId="0" borderId="7" xfId="3" applyNumberFormat="1" applyFont="1" applyFill="1" applyBorder="1" applyAlignment="1">
      <alignment vertical="center"/>
    </xf>
    <xf numFmtId="4" fontId="2" fillId="6" borderId="4" xfId="0" applyNumberFormat="1" applyFont="1" applyFill="1" applyBorder="1" applyAlignment="1">
      <alignment vertical="center"/>
    </xf>
    <xf numFmtId="4" fontId="1" fillId="0" borderId="0" xfId="2" applyNumberFormat="1" applyFont="1" applyAlignment="1">
      <alignment vertical="center"/>
    </xf>
    <xf numFmtId="4" fontId="0" fillId="0" borderId="0" xfId="0" applyNumberFormat="1" applyFont="1" applyAlignment="1">
      <alignment vertical="center"/>
    </xf>
    <xf numFmtId="0" fontId="8" fillId="7" borderId="18" xfId="0" applyFont="1" applyFill="1" applyBorder="1" applyAlignment="1">
      <alignment horizontal="center" vertical="center" wrapText="1"/>
    </xf>
    <xf numFmtId="0" fontId="8" fillId="7" borderId="19" xfId="0" applyFont="1" applyFill="1" applyBorder="1" applyAlignment="1">
      <alignment horizontal="center" vertical="center" wrapText="1"/>
    </xf>
    <xf numFmtId="0" fontId="8" fillId="7" borderId="20" xfId="0" applyFont="1" applyFill="1" applyBorder="1" applyAlignment="1">
      <alignment horizontal="center" vertical="center" wrapText="1"/>
    </xf>
    <xf numFmtId="0" fontId="8" fillId="7" borderId="17" xfId="0" applyFont="1" applyFill="1" applyBorder="1" applyAlignment="1">
      <alignment horizontal="center" vertical="center" wrapText="1"/>
    </xf>
    <xf numFmtId="0" fontId="8" fillId="7" borderId="0" xfId="0" applyFont="1" applyFill="1" applyBorder="1" applyAlignment="1">
      <alignment horizontal="center" vertical="center" wrapText="1"/>
    </xf>
    <xf numFmtId="0" fontId="8" fillId="7" borderId="21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4" fillId="4" borderId="11" xfId="3" applyFont="1" applyFill="1" applyBorder="1" applyAlignment="1">
      <alignment horizontal="center" vertical="center" wrapText="1"/>
    </xf>
    <xf numFmtId="0" fontId="4" fillId="4" borderId="8" xfId="3" applyFont="1" applyFill="1" applyBorder="1" applyAlignment="1">
      <alignment horizontal="center" vertical="center" wrapText="1"/>
    </xf>
    <xf numFmtId="0" fontId="4" fillId="4" borderId="9" xfId="3" applyFont="1" applyFill="1" applyBorder="1" applyAlignment="1">
      <alignment horizontal="center" vertical="center" wrapText="1"/>
    </xf>
    <xf numFmtId="0" fontId="4" fillId="8" borderId="14" xfId="3" applyFont="1" applyFill="1" applyBorder="1" applyAlignment="1">
      <alignment horizontal="right" vertical="center" wrapText="1"/>
    </xf>
    <xf numFmtId="0" fontId="4" fillId="8" borderId="15" xfId="3" applyFont="1" applyFill="1" applyBorder="1" applyAlignment="1">
      <alignment horizontal="right" vertical="center" wrapText="1"/>
    </xf>
    <xf numFmtId="0" fontId="4" fillId="8" borderId="16" xfId="3" applyFont="1" applyFill="1" applyBorder="1" applyAlignment="1">
      <alignment horizontal="right" vertical="center" wrapText="1"/>
    </xf>
    <xf numFmtId="0" fontId="0" fillId="0" borderId="0" xfId="0" applyAlignment="1" applyProtection="1">
      <alignment horizontal="left" vertical="center"/>
      <protection locked="0"/>
    </xf>
    <xf numFmtId="0" fontId="4" fillId="5" borderId="2" xfId="0" applyFont="1" applyFill="1" applyBorder="1" applyAlignment="1">
      <alignment horizontal="right" vertical="center"/>
    </xf>
    <xf numFmtId="0" fontId="4" fillId="5" borderId="3" xfId="0" applyFont="1" applyFill="1" applyBorder="1" applyAlignment="1">
      <alignment horizontal="right" vertical="center"/>
    </xf>
    <xf numFmtId="0" fontId="5" fillId="0" borderId="10" xfId="3" applyFont="1" applyFill="1" applyBorder="1" applyAlignment="1">
      <alignment horizontal="right" vertical="center" wrapText="1"/>
    </xf>
    <xf numFmtId="0" fontId="5" fillId="0" borderId="12" xfId="3" applyFont="1" applyFill="1" applyBorder="1" applyAlignment="1">
      <alignment horizontal="right" vertical="center" wrapText="1"/>
    </xf>
    <xf numFmtId="0" fontId="5" fillId="0" borderId="22" xfId="3" applyFont="1" applyFill="1" applyBorder="1" applyAlignment="1">
      <alignment horizontal="right" vertical="center" wrapText="1"/>
    </xf>
    <xf numFmtId="0" fontId="5" fillId="0" borderId="23" xfId="3" applyFont="1" applyFill="1" applyBorder="1" applyAlignment="1">
      <alignment horizontal="right" vertical="center" wrapText="1"/>
    </xf>
    <xf numFmtId="0" fontId="5" fillId="0" borderId="24" xfId="3" applyFont="1" applyFill="1" applyBorder="1" applyAlignment="1">
      <alignment horizontal="right" vertical="center" wrapText="1"/>
    </xf>
  </cellXfs>
  <cellStyles count="5">
    <cellStyle name="Moneda" xfId="1" builtinId="4"/>
    <cellStyle name="Normal" xfId="0" builtinId="0"/>
    <cellStyle name="Normal 2" xfId="4" xr:uid="{00000000-0005-0000-0000-000002000000}"/>
    <cellStyle name="Normal_Hoja1" xfId="3" xr:uid="{00000000-0005-0000-0000-000003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2"/>
  <sheetViews>
    <sheetView tabSelected="1" zoomScale="82" zoomScaleNormal="82" zoomScaleSheetLayoutView="82" workbookViewId="0">
      <selection activeCell="E8" sqref="E8"/>
    </sheetView>
  </sheetViews>
  <sheetFormatPr baseColWidth="10" defaultRowHeight="15" x14ac:dyDescent="0.25"/>
  <cols>
    <col min="1" max="1" width="7.5703125" style="13" customWidth="1"/>
    <col min="2" max="2" width="73.85546875" style="14" customWidth="1"/>
    <col min="3" max="3" width="11.85546875" style="15" customWidth="1"/>
    <col min="4" max="4" width="12.140625" style="16" customWidth="1"/>
    <col min="5" max="5" width="16.5703125" style="24" customWidth="1"/>
    <col min="6" max="6" width="23" style="25" customWidth="1"/>
    <col min="7" max="7" width="28.28515625" style="1" customWidth="1"/>
    <col min="8" max="8" width="11.42578125" style="1"/>
    <col min="9" max="9" width="62.85546875" style="1" customWidth="1"/>
    <col min="10" max="10" width="11.42578125" style="1"/>
    <col min="11" max="11" width="17.7109375" style="1" customWidth="1"/>
    <col min="12" max="12" width="21.140625" style="1" customWidth="1"/>
    <col min="13" max="16384" width="11.42578125" style="1"/>
  </cols>
  <sheetData>
    <row r="1" spans="1:6" ht="15" customHeight="1" x14ac:dyDescent="0.25">
      <c r="A1" s="26" t="s">
        <v>8</v>
      </c>
      <c r="B1" s="27"/>
      <c r="C1" s="27"/>
      <c r="D1" s="27"/>
      <c r="E1" s="27"/>
      <c r="F1" s="28"/>
    </row>
    <row r="2" spans="1:6" ht="15" customHeight="1" x14ac:dyDescent="0.25">
      <c r="A2" s="29"/>
      <c r="B2" s="30"/>
      <c r="C2" s="30"/>
      <c r="D2" s="30"/>
      <c r="E2" s="30"/>
      <c r="F2" s="31"/>
    </row>
    <row r="3" spans="1:6" ht="15" customHeight="1" x14ac:dyDescent="0.25">
      <c r="A3" s="29"/>
      <c r="B3" s="30"/>
      <c r="C3" s="30"/>
      <c r="D3" s="30"/>
      <c r="E3" s="30"/>
      <c r="F3" s="31"/>
    </row>
    <row r="4" spans="1:6" ht="78.75" customHeight="1" thickBot="1" x14ac:dyDescent="0.3">
      <c r="A4" s="32"/>
      <c r="B4" s="33"/>
      <c r="C4" s="33"/>
      <c r="D4" s="33"/>
      <c r="E4" s="33"/>
      <c r="F4" s="34"/>
    </row>
    <row r="5" spans="1:6" ht="65.25" customHeight="1" thickBot="1" x14ac:dyDescent="0.3">
      <c r="A5" s="35" t="s">
        <v>50</v>
      </c>
      <c r="B5" s="36"/>
      <c r="C5" s="36"/>
      <c r="D5" s="36"/>
      <c r="E5" s="36"/>
      <c r="F5" s="37"/>
    </row>
    <row r="6" spans="1:6" s="7" customFormat="1" ht="35.25" customHeight="1" x14ac:dyDescent="0.25">
      <c r="A6" s="2" t="s">
        <v>0</v>
      </c>
      <c r="B6" s="3" t="s">
        <v>1</v>
      </c>
      <c r="C6" s="4" t="s">
        <v>2</v>
      </c>
      <c r="D6" s="4" t="s">
        <v>3</v>
      </c>
      <c r="E6" s="17" t="s">
        <v>11</v>
      </c>
      <c r="F6" s="18" t="s">
        <v>4</v>
      </c>
    </row>
    <row r="7" spans="1:6" ht="21.75" customHeight="1" x14ac:dyDescent="0.25">
      <c r="A7" s="8"/>
      <c r="B7" s="38" t="s">
        <v>14</v>
      </c>
      <c r="C7" s="39"/>
      <c r="D7" s="39"/>
      <c r="E7" s="39"/>
      <c r="F7" s="40"/>
    </row>
    <row r="8" spans="1:6" ht="29.25" customHeight="1" x14ac:dyDescent="0.25">
      <c r="A8" s="10">
        <v>1</v>
      </c>
      <c r="B8" s="6" t="s">
        <v>15</v>
      </c>
      <c r="C8" s="5" t="s">
        <v>16</v>
      </c>
      <c r="D8" s="9">
        <v>1</v>
      </c>
      <c r="E8" s="19"/>
      <c r="F8" s="20">
        <f t="shared" ref="F8:F9" si="0">+ROUND(D8*E8,2)</f>
        <v>0</v>
      </c>
    </row>
    <row r="9" spans="1:6" ht="29.25" customHeight="1" x14ac:dyDescent="0.25">
      <c r="A9" s="10">
        <v>2</v>
      </c>
      <c r="B9" s="6" t="s">
        <v>26</v>
      </c>
      <c r="C9" s="5" t="s">
        <v>19</v>
      </c>
      <c r="D9" s="9">
        <v>1</v>
      </c>
      <c r="E9" s="19"/>
      <c r="F9" s="20">
        <f t="shared" si="0"/>
        <v>0</v>
      </c>
    </row>
    <row r="10" spans="1:6" ht="22.5" customHeight="1" thickBot="1" x14ac:dyDescent="0.3">
      <c r="A10" s="41" t="s">
        <v>12</v>
      </c>
      <c r="B10" s="42"/>
      <c r="C10" s="42"/>
      <c r="D10" s="43"/>
      <c r="E10" s="43"/>
      <c r="F10" s="21">
        <f>SUM(F8:F9)</f>
        <v>0</v>
      </c>
    </row>
    <row r="11" spans="1:6" ht="21.75" customHeight="1" x14ac:dyDescent="0.25">
      <c r="A11" s="8"/>
      <c r="B11" s="38" t="s">
        <v>33</v>
      </c>
      <c r="C11" s="39"/>
      <c r="D11" s="39"/>
      <c r="E11" s="39"/>
      <c r="F11" s="40"/>
    </row>
    <row r="12" spans="1:6" ht="29.25" customHeight="1" x14ac:dyDescent="0.25">
      <c r="A12" s="10">
        <v>3</v>
      </c>
      <c r="B12" s="6" t="s">
        <v>27</v>
      </c>
      <c r="C12" s="5" t="s">
        <v>18</v>
      </c>
      <c r="D12" s="9">
        <v>1458.24</v>
      </c>
      <c r="E12" s="19"/>
      <c r="F12" s="20">
        <f t="shared" ref="F12:F24" si="1">+ROUND(D12*E12,2)</f>
        <v>0</v>
      </c>
    </row>
    <row r="13" spans="1:6" ht="29.25" customHeight="1" x14ac:dyDescent="0.25">
      <c r="A13" s="10">
        <v>4</v>
      </c>
      <c r="B13" s="6" t="s">
        <v>20</v>
      </c>
      <c r="C13" s="5" t="s">
        <v>21</v>
      </c>
      <c r="D13" s="9">
        <v>69.11</v>
      </c>
      <c r="E13" s="19"/>
      <c r="F13" s="20">
        <f t="shared" si="1"/>
        <v>0</v>
      </c>
    </row>
    <row r="14" spans="1:6" ht="29.25" customHeight="1" x14ac:dyDescent="0.25">
      <c r="A14" s="10">
        <v>5</v>
      </c>
      <c r="B14" s="6" t="s">
        <v>28</v>
      </c>
      <c r="C14" s="5" t="s">
        <v>21</v>
      </c>
      <c r="D14" s="9">
        <v>3521.98</v>
      </c>
      <c r="E14" s="19"/>
      <c r="F14" s="20">
        <f t="shared" si="1"/>
        <v>0</v>
      </c>
    </row>
    <row r="15" spans="1:6" ht="29.25" customHeight="1" x14ac:dyDescent="0.25">
      <c r="A15" s="10">
        <v>6</v>
      </c>
      <c r="B15" s="6" t="s">
        <v>22</v>
      </c>
      <c r="C15" s="5" t="s">
        <v>21</v>
      </c>
      <c r="D15" s="9">
        <v>4668.42</v>
      </c>
      <c r="E15" s="19"/>
      <c r="F15" s="20">
        <f t="shared" si="1"/>
        <v>0</v>
      </c>
    </row>
    <row r="16" spans="1:6" ht="29.25" customHeight="1" x14ac:dyDescent="0.25">
      <c r="A16" s="10">
        <v>7</v>
      </c>
      <c r="B16" s="6" t="s">
        <v>29</v>
      </c>
      <c r="C16" s="5" t="s">
        <v>17</v>
      </c>
      <c r="D16" s="9">
        <v>1408</v>
      </c>
      <c r="E16" s="19"/>
      <c r="F16" s="20">
        <f t="shared" si="1"/>
        <v>0</v>
      </c>
    </row>
    <row r="17" spans="1:6" ht="29.25" customHeight="1" x14ac:dyDescent="0.25">
      <c r="A17" s="10">
        <v>8</v>
      </c>
      <c r="B17" s="6" t="s">
        <v>30</v>
      </c>
      <c r="C17" s="5" t="s">
        <v>17</v>
      </c>
      <c r="D17" s="9">
        <v>2195.1999999999998</v>
      </c>
      <c r="E17" s="19"/>
      <c r="F17" s="20">
        <f t="shared" si="1"/>
        <v>0</v>
      </c>
    </row>
    <row r="18" spans="1:6" ht="29.25" customHeight="1" x14ac:dyDescent="0.25">
      <c r="A18" s="10">
        <v>9</v>
      </c>
      <c r="B18" s="6" t="s">
        <v>31</v>
      </c>
      <c r="C18" s="5" t="s">
        <v>18</v>
      </c>
      <c r="D18" s="9">
        <v>55</v>
      </c>
      <c r="E18" s="19"/>
      <c r="F18" s="20">
        <f t="shared" si="1"/>
        <v>0</v>
      </c>
    </row>
    <row r="19" spans="1:6" ht="29.25" customHeight="1" x14ac:dyDescent="0.25">
      <c r="A19" s="10">
        <v>10</v>
      </c>
      <c r="B19" s="6" t="s">
        <v>32</v>
      </c>
      <c r="C19" s="5" t="s">
        <v>18</v>
      </c>
      <c r="D19" s="9">
        <v>64</v>
      </c>
      <c r="E19" s="19"/>
      <c r="F19" s="20">
        <f t="shared" si="1"/>
        <v>0</v>
      </c>
    </row>
    <row r="20" spans="1:6" ht="29.25" customHeight="1" x14ac:dyDescent="0.25">
      <c r="A20" s="10">
        <v>11</v>
      </c>
      <c r="B20" s="6" t="s">
        <v>25</v>
      </c>
      <c r="C20" s="5" t="s">
        <v>19</v>
      </c>
      <c r="D20" s="9">
        <v>1</v>
      </c>
      <c r="E20" s="19"/>
      <c r="F20" s="20">
        <f t="shared" si="1"/>
        <v>0</v>
      </c>
    </row>
    <row r="21" spans="1:6" ht="22.5" customHeight="1" thickBot="1" x14ac:dyDescent="0.3">
      <c r="A21" s="41" t="s">
        <v>12</v>
      </c>
      <c r="B21" s="42"/>
      <c r="C21" s="42"/>
      <c r="D21" s="43"/>
      <c r="E21" s="43"/>
      <c r="F21" s="21">
        <f>SUM(F12:F20)</f>
        <v>0</v>
      </c>
    </row>
    <row r="22" spans="1:6" ht="21.75" customHeight="1" x14ac:dyDescent="0.25">
      <c r="A22" s="8"/>
      <c r="B22" s="38" t="s">
        <v>34</v>
      </c>
      <c r="C22" s="39"/>
      <c r="D22" s="39"/>
      <c r="E22" s="39"/>
      <c r="F22" s="40"/>
    </row>
    <row r="23" spans="1:6" ht="29.25" customHeight="1" x14ac:dyDescent="0.25">
      <c r="A23" s="10">
        <v>12</v>
      </c>
      <c r="B23" s="6" t="s">
        <v>27</v>
      </c>
      <c r="C23" s="5" t="s">
        <v>18</v>
      </c>
      <c r="D23" s="9">
        <v>559.89</v>
      </c>
      <c r="E23" s="19"/>
      <c r="F23" s="20">
        <f t="shared" si="1"/>
        <v>0</v>
      </c>
    </row>
    <row r="24" spans="1:6" ht="29.25" customHeight="1" x14ac:dyDescent="0.25">
      <c r="A24" s="10">
        <v>13</v>
      </c>
      <c r="B24" s="6" t="s">
        <v>35</v>
      </c>
      <c r="C24" s="5" t="s">
        <v>21</v>
      </c>
      <c r="D24" s="9">
        <v>497.53</v>
      </c>
      <c r="E24" s="19"/>
      <c r="F24" s="20">
        <f t="shared" si="1"/>
        <v>0</v>
      </c>
    </row>
    <row r="25" spans="1:6" ht="29.25" customHeight="1" x14ac:dyDescent="0.25">
      <c r="A25" s="10">
        <v>14</v>
      </c>
      <c r="B25" s="6" t="s">
        <v>20</v>
      </c>
      <c r="C25" s="5" t="s">
        <v>21</v>
      </c>
      <c r="D25" s="9">
        <v>121</v>
      </c>
      <c r="E25" s="19"/>
      <c r="F25" s="20">
        <f t="shared" ref="F25:F38" si="2">+ROUND(D25*E25,2)</f>
        <v>0</v>
      </c>
    </row>
    <row r="26" spans="1:6" ht="29.25" customHeight="1" x14ac:dyDescent="0.25">
      <c r="A26" s="10">
        <v>15</v>
      </c>
      <c r="B26" s="6" t="s">
        <v>51</v>
      </c>
      <c r="C26" s="5" t="s">
        <v>21</v>
      </c>
      <c r="D26" s="9">
        <v>234.25</v>
      </c>
      <c r="E26" s="19"/>
      <c r="F26" s="20">
        <f t="shared" si="2"/>
        <v>0</v>
      </c>
    </row>
    <row r="27" spans="1:6" ht="29.25" customHeight="1" x14ac:dyDescent="0.25">
      <c r="A27" s="10">
        <v>16</v>
      </c>
      <c r="B27" s="6" t="s">
        <v>22</v>
      </c>
      <c r="C27" s="5" t="s">
        <v>21</v>
      </c>
      <c r="D27" s="9">
        <v>804.1</v>
      </c>
      <c r="E27" s="19"/>
      <c r="F27" s="20">
        <f t="shared" si="2"/>
        <v>0</v>
      </c>
    </row>
    <row r="28" spans="1:6" ht="29.25" customHeight="1" x14ac:dyDescent="0.25">
      <c r="A28" s="10">
        <v>17</v>
      </c>
      <c r="B28" s="6" t="s">
        <v>36</v>
      </c>
      <c r="C28" s="5" t="s">
        <v>19</v>
      </c>
      <c r="D28" s="9">
        <v>1</v>
      </c>
      <c r="E28" s="19"/>
      <c r="F28" s="20">
        <f t="shared" si="2"/>
        <v>0</v>
      </c>
    </row>
    <row r="29" spans="1:6" ht="29.25" customHeight="1" x14ac:dyDescent="0.25">
      <c r="A29" s="10">
        <v>18</v>
      </c>
      <c r="B29" s="6" t="s">
        <v>37</v>
      </c>
      <c r="C29" s="5" t="s">
        <v>18</v>
      </c>
      <c r="D29" s="9">
        <v>191.06</v>
      </c>
      <c r="E29" s="19"/>
      <c r="F29" s="20">
        <f t="shared" si="2"/>
        <v>0</v>
      </c>
    </row>
    <row r="30" spans="1:6" ht="29.25" customHeight="1" x14ac:dyDescent="0.25">
      <c r="A30" s="10">
        <v>19</v>
      </c>
      <c r="B30" s="6" t="s">
        <v>38</v>
      </c>
      <c r="C30" s="5" t="s">
        <v>18</v>
      </c>
      <c r="D30" s="9">
        <v>61.49</v>
      </c>
      <c r="E30" s="19"/>
      <c r="F30" s="20">
        <f t="shared" si="2"/>
        <v>0</v>
      </c>
    </row>
    <row r="31" spans="1:6" ht="29.25" customHeight="1" x14ac:dyDescent="0.25">
      <c r="A31" s="10">
        <v>20</v>
      </c>
      <c r="B31" s="6" t="s">
        <v>39</v>
      </c>
      <c r="C31" s="5" t="s">
        <v>18</v>
      </c>
      <c r="D31" s="9">
        <v>188.18</v>
      </c>
      <c r="E31" s="19"/>
      <c r="F31" s="20">
        <f t="shared" si="2"/>
        <v>0</v>
      </c>
    </row>
    <row r="32" spans="1:6" ht="29.25" customHeight="1" x14ac:dyDescent="0.25">
      <c r="A32" s="10">
        <v>21</v>
      </c>
      <c r="B32" s="6" t="s">
        <v>40</v>
      </c>
      <c r="C32" s="5" t="s">
        <v>18</v>
      </c>
      <c r="D32" s="9">
        <v>119.16</v>
      </c>
      <c r="E32" s="19"/>
      <c r="F32" s="20">
        <f t="shared" si="2"/>
        <v>0</v>
      </c>
    </row>
    <row r="33" spans="1:6" ht="29.25" customHeight="1" x14ac:dyDescent="0.25">
      <c r="A33" s="10">
        <v>22</v>
      </c>
      <c r="B33" s="6" t="s">
        <v>41</v>
      </c>
      <c r="C33" s="5" t="s">
        <v>16</v>
      </c>
      <c r="D33" s="9">
        <v>14</v>
      </c>
      <c r="E33" s="19"/>
      <c r="F33" s="20">
        <f t="shared" si="2"/>
        <v>0</v>
      </c>
    </row>
    <row r="34" spans="1:6" ht="29.25" customHeight="1" x14ac:dyDescent="0.25">
      <c r="A34" s="10">
        <v>23</v>
      </c>
      <c r="B34" s="6" t="s">
        <v>42</v>
      </c>
      <c r="C34" s="5" t="s">
        <v>18</v>
      </c>
      <c r="D34" s="9">
        <v>4.5599999999999996</v>
      </c>
      <c r="E34" s="19"/>
      <c r="F34" s="20">
        <f t="shared" si="2"/>
        <v>0</v>
      </c>
    </row>
    <row r="35" spans="1:6" ht="29.25" customHeight="1" x14ac:dyDescent="0.25">
      <c r="A35" s="10">
        <v>24</v>
      </c>
      <c r="B35" s="6" t="s">
        <v>43</v>
      </c>
      <c r="C35" s="5" t="s">
        <v>18</v>
      </c>
      <c r="D35" s="9">
        <v>90.09</v>
      </c>
      <c r="E35" s="19"/>
      <c r="F35" s="20">
        <f t="shared" si="2"/>
        <v>0</v>
      </c>
    </row>
    <row r="36" spans="1:6" ht="29.25" customHeight="1" x14ac:dyDescent="0.25">
      <c r="A36" s="10">
        <v>25</v>
      </c>
      <c r="B36" s="6" t="s">
        <v>52</v>
      </c>
      <c r="C36" s="5" t="s">
        <v>18</v>
      </c>
      <c r="D36" s="9">
        <v>180.18</v>
      </c>
      <c r="E36" s="19"/>
      <c r="F36" s="20">
        <f t="shared" si="2"/>
        <v>0</v>
      </c>
    </row>
    <row r="37" spans="1:6" ht="29.25" customHeight="1" x14ac:dyDescent="0.25">
      <c r="A37" s="10">
        <v>26</v>
      </c>
      <c r="B37" s="6" t="s">
        <v>45</v>
      </c>
      <c r="C37" s="5" t="s">
        <v>17</v>
      </c>
      <c r="D37" s="9">
        <v>579.48</v>
      </c>
      <c r="E37" s="19"/>
      <c r="F37" s="20">
        <f t="shared" si="2"/>
        <v>0</v>
      </c>
    </row>
    <row r="38" spans="1:6" ht="29.25" customHeight="1" x14ac:dyDescent="0.25">
      <c r="A38" s="10">
        <v>27</v>
      </c>
      <c r="B38" s="6" t="s">
        <v>46</v>
      </c>
      <c r="C38" s="5" t="s">
        <v>16</v>
      </c>
      <c r="D38" s="9">
        <v>18</v>
      </c>
      <c r="E38" s="19"/>
      <c r="F38" s="20">
        <f t="shared" si="2"/>
        <v>0</v>
      </c>
    </row>
    <row r="39" spans="1:6" ht="22.5" customHeight="1" thickBot="1" x14ac:dyDescent="0.3">
      <c r="A39" s="41" t="s">
        <v>12</v>
      </c>
      <c r="B39" s="42"/>
      <c r="C39" s="42"/>
      <c r="D39" s="43"/>
      <c r="E39" s="43"/>
      <c r="F39" s="21">
        <f>SUM(F23:F38)</f>
        <v>0</v>
      </c>
    </row>
    <row r="40" spans="1:6" ht="21.75" customHeight="1" x14ac:dyDescent="0.25">
      <c r="A40" s="8"/>
      <c r="B40" s="38" t="s">
        <v>34</v>
      </c>
      <c r="C40" s="39"/>
      <c r="D40" s="39"/>
      <c r="E40" s="39"/>
      <c r="F40" s="40"/>
    </row>
    <row r="41" spans="1:6" ht="29.25" customHeight="1" x14ac:dyDescent="0.25">
      <c r="A41" s="10">
        <v>28</v>
      </c>
      <c r="B41" s="6" t="s">
        <v>27</v>
      </c>
      <c r="C41" s="5" t="s">
        <v>18</v>
      </c>
      <c r="D41" s="9">
        <v>143.86000000000001</v>
      </c>
      <c r="E41" s="19"/>
      <c r="F41" s="20">
        <f t="shared" ref="F41:F50" si="3">+ROUND(D41*E41,2)</f>
        <v>0</v>
      </c>
    </row>
    <row r="42" spans="1:6" ht="29.25" customHeight="1" x14ac:dyDescent="0.25">
      <c r="A42" s="10">
        <v>29</v>
      </c>
      <c r="B42" s="6" t="s">
        <v>35</v>
      </c>
      <c r="C42" s="5" t="s">
        <v>21</v>
      </c>
      <c r="D42" s="9">
        <v>376.67</v>
      </c>
      <c r="E42" s="19"/>
      <c r="F42" s="20">
        <f t="shared" si="3"/>
        <v>0</v>
      </c>
    </row>
    <row r="43" spans="1:6" ht="29.25" customHeight="1" x14ac:dyDescent="0.25">
      <c r="A43" s="10">
        <v>30</v>
      </c>
      <c r="B43" s="6" t="s">
        <v>51</v>
      </c>
      <c r="C43" s="5" t="s">
        <v>21</v>
      </c>
      <c r="D43" s="9">
        <v>38.32</v>
      </c>
      <c r="E43" s="19"/>
      <c r="F43" s="20">
        <f t="shared" si="3"/>
        <v>0</v>
      </c>
    </row>
    <row r="44" spans="1:6" ht="29.25" customHeight="1" x14ac:dyDescent="0.25">
      <c r="A44" s="10">
        <v>31</v>
      </c>
      <c r="B44" s="6" t="s">
        <v>22</v>
      </c>
      <c r="C44" s="5" t="s">
        <v>21</v>
      </c>
      <c r="D44" s="9">
        <v>489.67</v>
      </c>
      <c r="E44" s="19"/>
      <c r="F44" s="20">
        <f t="shared" si="3"/>
        <v>0</v>
      </c>
    </row>
    <row r="45" spans="1:6" ht="29.25" customHeight="1" x14ac:dyDescent="0.25">
      <c r="A45" s="10">
        <v>32</v>
      </c>
      <c r="B45" s="6" t="s">
        <v>47</v>
      </c>
      <c r="C45" s="5" t="s">
        <v>18</v>
      </c>
      <c r="D45" s="9">
        <v>63.86</v>
      </c>
      <c r="E45" s="19"/>
      <c r="F45" s="20">
        <f t="shared" si="3"/>
        <v>0</v>
      </c>
    </row>
    <row r="46" spans="1:6" ht="29.25" customHeight="1" x14ac:dyDescent="0.25">
      <c r="A46" s="10">
        <v>33</v>
      </c>
      <c r="B46" s="6" t="s">
        <v>23</v>
      </c>
      <c r="C46" s="5" t="s">
        <v>18</v>
      </c>
      <c r="D46" s="9">
        <v>80</v>
      </c>
      <c r="E46" s="19"/>
      <c r="F46" s="20">
        <f t="shared" si="3"/>
        <v>0</v>
      </c>
    </row>
    <row r="47" spans="1:6" ht="29.25" customHeight="1" x14ac:dyDescent="0.25">
      <c r="A47" s="10">
        <v>34</v>
      </c>
      <c r="B47" s="6" t="s">
        <v>44</v>
      </c>
      <c r="C47" s="5" t="s">
        <v>18</v>
      </c>
      <c r="D47" s="9">
        <v>80</v>
      </c>
      <c r="E47" s="19"/>
      <c r="F47" s="20">
        <f t="shared" si="3"/>
        <v>0</v>
      </c>
    </row>
    <row r="48" spans="1:6" ht="29.25" customHeight="1" x14ac:dyDescent="0.25">
      <c r="A48" s="10">
        <v>35</v>
      </c>
      <c r="B48" s="6" t="s">
        <v>48</v>
      </c>
      <c r="C48" s="5" t="s">
        <v>21</v>
      </c>
      <c r="D48" s="9">
        <v>41.78</v>
      </c>
      <c r="E48" s="19"/>
      <c r="F48" s="20">
        <f t="shared" si="3"/>
        <v>0</v>
      </c>
    </row>
    <row r="49" spans="1:6" ht="29.25" customHeight="1" x14ac:dyDescent="0.25">
      <c r="A49" s="10">
        <v>36</v>
      </c>
      <c r="B49" s="6" t="s">
        <v>24</v>
      </c>
      <c r="C49" s="5" t="s">
        <v>18</v>
      </c>
      <c r="D49" s="9">
        <v>80</v>
      </c>
      <c r="E49" s="19"/>
      <c r="F49" s="20">
        <f t="shared" si="3"/>
        <v>0</v>
      </c>
    </row>
    <row r="50" spans="1:6" ht="29.25" customHeight="1" x14ac:dyDescent="0.25">
      <c r="A50" s="10">
        <v>37</v>
      </c>
      <c r="B50" s="6" t="s">
        <v>49</v>
      </c>
      <c r="C50" s="5" t="s">
        <v>18</v>
      </c>
      <c r="D50" s="9">
        <v>412.05</v>
      </c>
      <c r="E50" s="19"/>
      <c r="F50" s="20">
        <f t="shared" si="3"/>
        <v>0</v>
      </c>
    </row>
    <row r="51" spans="1:6" ht="22.5" customHeight="1" thickBot="1" x14ac:dyDescent="0.3">
      <c r="A51" s="41" t="s">
        <v>12</v>
      </c>
      <c r="B51" s="42"/>
      <c r="C51" s="42"/>
      <c r="D51" s="43"/>
      <c r="E51" s="43"/>
      <c r="F51" s="21">
        <f>SUM(F41:F50)</f>
        <v>0</v>
      </c>
    </row>
    <row r="52" spans="1:6" ht="22.5" customHeight="1" x14ac:dyDescent="0.25">
      <c r="A52" s="49" t="s">
        <v>9</v>
      </c>
      <c r="B52" s="50"/>
      <c r="C52" s="50"/>
      <c r="D52" s="50"/>
      <c r="E52" s="51"/>
      <c r="F52" s="22">
        <f>SUM(F10,F21,F39,F51)</f>
        <v>0</v>
      </c>
    </row>
    <row r="53" spans="1:6" ht="22.5" customHeight="1" x14ac:dyDescent="0.25">
      <c r="A53" s="47" t="s">
        <v>13</v>
      </c>
      <c r="B53" s="48"/>
      <c r="C53" s="48"/>
      <c r="D53" s="48"/>
      <c r="E53" s="48"/>
      <c r="F53" s="20">
        <f>F52*0.05</f>
        <v>0</v>
      </c>
    </row>
    <row r="54" spans="1:6" ht="22.5" customHeight="1" thickBot="1" x14ac:dyDescent="0.3">
      <c r="A54" s="45" t="s">
        <v>10</v>
      </c>
      <c r="B54" s="46"/>
      <c r="C54" s="46"/>
      <c r="D54" s="46"/>
      <c r="E54" s="46"/>
      <c r="F54" s="23">
        <f>F52+F53</f>
        <v>0</v>
      </c>
    </row>
    <row r="55" spans="1:6" x14ac:dyDescent="0.25">
      <c r="A55" s="11" t="s">
        <v>5</v>
      </c>
    </row>
    <row r="56" spans="1:6" x14ac:dyDescent="0.25">
      <c r="A56" s="11"/>
    </row>
    <row r="57" spans="1:6" x14ac:dyDescent="0.25">
      <c r="A57" s="11"/>
    </row>
    <row r="58" spans="1:6" x14ac:dyDescent="0.25">
      <c r="A58" s="11"/>
    </row>
    <row r="59" spans="1:6" x14ac:dyDescent="0.25">
      <c r="A59" s="11"/>
    </row>
    <row r="60" spans="1:6" x14ac:dyDescent="0.25">
      <c r="A60" s="12"/>
    </row>
    <row r="61" spans="1:6" x14ac:dyDescent="0.25">
      <c r="A61" s="44" t="s">
        <v>6</v>
      </c>
      <c r="B61" s="44"/>
    </row>
    <row r="62" spans="1:6" x14ac:dyDescent="0.25">
      <c r="A62" s="44" t="s">
        <v>7</v>
      </c>
      <c r="B62" s="44"/>
    </row>
  </sheetData>
  <sheetProtection algorithmName="SHA-512" hashValue="6sU8cRXNt3zEJ909vZKo3ZaMszjTC/U/sSDCgwKncRb57XpyUNf0VcHmDhdKAyJtlQsk9EtAwFOVdfVy3YHJmA==" saltValue="L4CxaIOBP7kmf7Y3wODT9g==" spinCount="100000" sheet="1" selectLockedCells="1"/>
  <mergeCells count="15">
    <mergeCell ref="A62:B62"/>
    <mergeCell ref="A21:E21"/>
    <mergeCell ref="B22:F22"/>
    <mergeCell ref="A39:E39"/>
    <mergeCell ref="B40:F40"/>
    <mergeCell ref="A61:B61"/>
    <mergeCell ref="A51:E51"/>
    <mergeCell ref="A54:E54"/>
    <mergeCell ref="A53:E53"/>
    <mergeCell ref="A52:E52"/>
    <mergeCell ref="A1:F4"/>
    <mergeCell ref="A5:F5"/>
    <mergeCell ref="B7:F7"/>
    <mergeCell ref="A10:E10"/>
    <mergeCell ref="B11:F11"/>
  </mergeCells>
  <printOptions horizontalCentered="1"/>
  <pageMargins left="0.70866141732283472" right="0.70866141732283472" top="0.74803149606299213" bottom="0.74803149606299213" header="0.31496062992125984" footer="0.31496062992125984"/>
  <pageSetup scale="62" fitToWidth="0" fitToHeight="0" orientation="portrait" r:id="rId1"/>
  <headerFooter>
    <oddFooter xml:space="preserve">&amp;C&amp;"Century Gothic,Negrita Cursiva"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Lista de cantidades</vt:lpstr>
      <vt:lpstr>'Lista de cantidades'!Área_de_impresión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Sierra</dc:creator>
  <cp:lastModifiedBy>Mauricio Sierra</cp:lastModifiedBy>
  <cp:lastPrinted>2024-11-13T16:16:22Z</cp:lastPrinted>
  <dcterms:created xsi:type="dcterms:W3CDTF">2021-06-28T19:42:48Z</dcterms:created>
  <dcterms:modified xsi:type="dcterms:W3CDTF">2025-01-13T20:19:00Z</dcterms:modified>
</cp:coreProperties>
</file>