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auricio.sierra\Desktop\Licitaciones públicas\Obra\Año 2025\Col. Guillen\"/>
    </mc:Choice>
  </mc:AlternateContent>
  <xr:revisionPtr revIDLastSave="0" documentId="13_ncr:1_{1948CE0E-EB9D-46E4-B6D7-446137025EC4}" xr6:coauthVersionLast="36" xr6:coauthVersionMax="36" xr10:uidLastSave="{00000000-0000-0000-0000-000000000000}"/>
  <bookViews>
    <workbookView xWindow="0" yWindow="0" windowWidth="2370" windowHeight="0" xr2:uid="{00000000-000D-0000-FFFF-FFFF00000000}"/>
  </bookViews>
  <sheets>
    <sheet name="Lista de cantidades" sheetId="1" r:id="rId1"/>
  </sheets>
  <definedNames>
    <definedName name="_xlnm.Print_Area" localSheetId="0">'Lista de cantidades'!$A:$F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7" i="1" l="1"/>
  <c r="F298" i="1"/>
  <c r="F299" i="1"/>
  <c r="F300" i="1"/>
  <c r="F301" i="1"/>
  <c r="F302" i="1"/>
  <c r="F303" i="1"/>
  <c r="F304" i="1"/>
  <c r="F305" i="1"/>
  <c r="F292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68" i="1"/>
  <c r="F269" i="1"/>
  <c r="F270" i="1"/>
  <c r="F271" i="1"/>
  <c r="F272" i="1"/>
  <c r="F273" i="1"/>
  <c r="F264" i="1"/>
  <c r="F255" i="1"/>
  <c r="F256" i="1"/>
  <c r="F257" i="1"/>
  <c r="F258" i="1"/>
  <c r="F259" i="1"/>
  <c r="F248" i="1"/>
  <c r="F249" i="1"/>
  <c r="F250" i="1"/>
  <c r="F251" i="1"/>
  <c r="F241" i="1"/>
  <c r="F242" i="1"/>
  <c r="F243" i="1"/>
  <c r="F244" i="1"/>
  <c r="F233" i="1"/>
  <c r="F234" i="1"/>
  <c r="F235" i="1"/>
  <c r="F236" i="1"/>
  <c r="F237" i="1"/>
  <c r="F226" i="1"/>
  <c r="F227" i="1"/>
  <c r="F228" i="1"/>
  <c r="F229" i="1"/>
  <c r="F218" i="1"/>
  <c r="F219" i="1"/>
  <c r="F220" i="1"/>
  <c r="F221" i="1"/>
  <c r="F222" i="1"/>
  <c r="F211" i="1"/>
  <c r="F212" i="1"/>
  <c r="F213" i="1"/>
  <c r="F214" i="1"/>
  <c r="F205" i="1"/>
  <c r="F206" i="1"/>
  <c r="F207" i="1"/>
  <c r="F198" i="1"/>
  <c r="F199" i="1"/>
  <c r="F200" i="1"/>
  <c r="F201" i="1"/>
  <c r="F192" i="1"/>
  <c r="F193" i="1"/>
  <c r="F194" i="1"/>
  <c r="F185" i="1"/>
  <c r="F186" i="1"/>
  <c r="F187" i="1"/>
  <c r="F188" i="1"/>
  <c r="F179" i="1"/>
  <c r="F180" i="1"/>
  <c r="F181" i="1"/>
  <c r="F172" i="1"/>
  <c r="F173" i="1"/>
  <c r="F174" i="1"/>
  <c r="F175" i="1"/>
  <c r="F166" i="1"/>
  <c r="F167" i="1"/>
  <c r="F168" i="1"/>
  <c r="F159" i="1"/>
  <c r="F160" i="1"/>
  <c r="F161" i="1"/>
  <c r="F162" i="1"/>
  <c r="F153" i="1"/>
  <c r="F154" i="1"/>
  <c r="F155" i="1"/>
  <c r="F147" i="1"/>
  <c r="F134" i="1"/>
  <c r="F135" i="1"/>
  <c r="F136" i="1"/>
  <c r="F137" i="1"/>
  <c r="F138" i="1"/>
  <c r="F139" i="1"/>
  <c r="F140" i="1"/>
  <c r="F141" i="1"/>
  <c r="F142" i="1"/>
  <c r="F143" i="1"/>
  <c r="F126" i="1"/>
  <c r="F127" i="1"/>
  <c r="F128" i="1"/>
  <c r="F129" i="1"/>
  <c r="F130" i="1"/>
  <c r="F121" i="1"/>
  <c r="F122" i="1"/>
  <c r="F113" i="1"/>
  <c r="F114" i="1"/>
  <c r="F115" i="1"/>
  <c r="F116" i="1"/>
  <c r="F106" i="1"/>
  <c r="F107" i="1"/>
  <c r="F108" i="1"/>
  <c r="F109" i="1"/>
  <c r="F99" i="1"/>
  <c r="F100" i="1"/>
  <c r="F101" i="1"/>
  <c r="F102" i="1"/>
  <c r="F93" i="1"/>
  <c r="F94" i="1"/>
  <c r="F95" i="1"/>
  <c r="F86" i="1"/>
  <c r="F87" i="1"/>
  <c r="F88" i="1"/>
  <c r="F89" i="1"/>
  <c r="F80" i="1"/>
  <c r="F81" i="1"/>
  <c r="F82" i="1"/>
  <c r="F73" i="1"/>
  <c r="F74" i="1"/>
  <c r="F75" i="1"/>
  <c r="F76" i="1"/>
  <c r="F67" i="1"/>
  <c r="F68" i="1"/>
  <c r="F69" i="1"/>
  <c r="F59" i="1"/>
  <c r="F60" i="1"/>
  <c r="F61" i="1"/>
  <c r="F62" i="1"/>
  <c r="F63" i="1"/>
  <c r="F53" i="1"/>
  <c r="F54" i="1"/>
  <c r="F55" i="1"/>
  <c r="F43" i="1"/>
  <c r="F44" i="1"/>
  <c r="F45" i="1"/>
  <c r="F46" i="1"/>
  <c r="F47" i="1"/>
  <c r="F48" i="1"/>
  <c r="F49" i="1"/>
  <c r="F37" i="1"/>
  <c r="F38" i="1"/>
  <c r="F39" i="1"/>
  <c r="F33" i="1"/>
  <c r="F25" i="1"/>
  <c r="F26" i="1"/>
  <c r="F296" i="1"/>
  <c r="F291" i="1"/>
  <c r="F276" i="1"/>
  <c r="F267" i="1"/>
  <c r="F263" i="1"/>
  <c r="F254" i="1"/>
  <c r="F247" i="1"/>
  <c r="F240" i="1"/>
  <c r="F232" i="1"/>
  <c r="F225" i="1"/>
  <c r="F217" i="1"/>
  <c r="F210" i="1"/>
  <c r="F204" i="1"/>
  <c r="F197" i="1"/>
  <c r="F191" i="1"/>
  <c r="F184" i="1"/>
  <c r="F178" i="1"/>
  <c r="F171" i="1"/>
  <c r="F165" i="1"/>
  <c r="F158" i="1"/>
  <c r="F152" i="1"/>
  <c r="F146" i="1"/>
  <c r="F148" i="1" s="1"/>
  <c r="F133" i="1"/>
  <c r="F125" i="1"/>
  <c r="F120" i="1"/>
  <c r="F112" i="1"/>
  <c r="F105" i="1"/>
  <c r="F98" i="1"/>
  <c r="F92" i="1"/>
  <c r="F85" i="1"/>
  <c r="F79" i="1"/>
  <c r="F72" i="1"/>
  <c r="F66" i="1"/>
  <c r="F58" i="1"/>
  <c r="F52" i="1"/>
  <c r="F56" i="1" s="1"/>
  <c r="F42" i="1"/>
  <c r="F36" i="1"/>
  <c r="F32" i="1"/>
  <c r="F31" i="1"/>
  <c r="F28" i="1"/>
  <c r="F27" i="1"/>
  <c r="F24" i="1"/>
  <c r="F23" i="1"/>
  <c r="F20" i="1"/>
  <c r="F19" i="1"/>
  <c r="F18" i="1"/>
  <c r="F17" i="1"/>
  <c r="F182" i="1" l="1"/>
  <c r="F131" i="1"/>
  <c r="F50" i="1"/>
  <c r="F117" i="1"/>
  <c r="F202" i="1"/>
  <c r="F230" i="1"/>
  <c r="F238" i="1"/>
  <c r="F77" i="1"/>
  <c r="F306" i="1"/>
  <c r="F293" i="1"/>
  <c r="F289" i="1"/>
  <c r="F274" i="1"/>
  <c r="F265" i="1"/>
  <c r="F260" i="1"/>
  <c r="F252" i="1"/>
  <c r="F245" i="1"/>
  <c r="F223" i="1"/>
  <c r="F215" i="1"/>
  <c r="F208" i="1"/>
  <c r="F195" i="1"/>
  <c r="F189" i="1"/>
  <c r="F176" i="1"/>
  <c r="F169" i="1"/>
  <c r="F163" i="1"/>
  <c r="F156" i="1"/>
  <c r="F144" i="1"/>
  <c r="F123" i="1"/>
  <c r="F110" i="1"/>
  <c r="F103" i="1"/>
  <c r="F96" i="1"/>
  <c r="F90" i="1"/>
  <c r="F83" i="1"/>
  <c r="F70" i="1"/>
  <c r="F64" i="1"/>
  <c r="F40" i="1"/>
  <c r="F34" i="1"/>
  <c r="F29" i="1"/>
  <c r="F21" i="1"/>
  <c r="F294" i="1" l="1"/>
  <c r="F149" i="1"/>
  <c r="F13" i="1" l="1"/>
  <c r="F9" i="1" l="1"/>
  <c r="F10" i="1"/>
  <c r="F11" i="1"/>
  <c r="F12" i="1"/>
  <c r="F8" i="1" l="1"/>
  <c r="F14" i="1" l="1"/>
  <c r="F307" i="1" s="1"/>
  <c r="F308" i="1" l="1"/>
  <c r="F309" i="1" s="1"/>
</calcChain>
</file>

<file path=xl/sharedStrings.xml><?xml version="1.0" encoding="utf-8"?>
<sst xmlns="http://schemas.openxmlformats.org/spreadsheetml/2006/main" count="720" uniqueCount="341">
  <si>
    <t>Nº</t>
  </si>
  <si>
    <t>DESCRIPCIÓN</t>
  </si>
  <si>
    <t xml:space="preserve">UNIDAD </t>
  </si>
  <si>
    <t>CANTIDAD</t>
  </si>
  <si>
    <t xml:space="preserve">TOTAL LEMPIRAS </t>
  </si>
  <si>
    <t>Debidamente Autorizado para firmar la lista de cantidades por y en nombre de (Indicar el Nombre del Oferente)</t>
  </si>
  <si>
    <t>(nombre y firma del Representante Legal del Oferente)</t>
  </si>
  <si>
    <t>En Calidad de Representante Legal</t>
  </si>
  <si>
    <r>
      <rPr>
        <b/>
        <u/>
        <sz val="20"/>
        <color rgb="FFFFFF00"/>
        <rFont val="Calibri"/>
        <family val="2"/>
      </rPr>
      <t>Instrucciones:</t>
    </r>
    <r>
      <rPr>
        <sz val="20"/>
        <color rgb="FFFFFF00"/>
        <rFont val="Calibri"/>
        <family val="2"/>
        <scheme val="minor"/>
      </rPr>
      <t xml:space="preserve">
1. Sólo llenar campos que están en VERDE
2. Una vez completo imprimir, firmar y sellar 
3. Incluirlo dentro de su oferta</t>
    </r>
  </si>
  <si>
    <t>Sub total costo de obra</t>
  </si>
  <si>
    <t xml:space="preserve">Total de Costo de Obra  </t>
  </si>
  <si>
    <t>P.U.</t>
  </si>
  <si>
    <t>Administración Delegada (5%)</t>
  </si>
  <si>
    <t>m3</t>
  </si>
  <si>
    <t>m2</t>
  </si>
  <si>
    <t>m</t>
  </si>
  <si>
    <t>SECCION IX LISTA DE CANTIDADES
PROYECTO: OBRAS DE ESTABILIZACIÓN Y CONTROL DE ESCORRENTIAS DE AGUAS SUPERFICIALES Y SUBTERRANEAS EN COLONIAS GUILLEN Y NUEVA SANTA ROSA, código No. EME-0011
CDE-013-AMDC-096-2024</t>
  </si>
  <si>
    <t>0</t>
  </si>
  <si>
    <t>Actividades Preliminares</t>
  </si>
  <si>
    <t>Rótulo del Proyecto</t>
  </si>
  <si>
    <t>u</t>
  </si>
  <si>
    <t xml:space="preserve">Trazado y Marcado </t>
  </si>
  <si>
    <t>Demolicion  de Elementos de Concreto/Mamposteria</t>
  </si>
  <si>
    <t>Excavcion de Material tipo I</t>
  </si>
  <si>
    <t>Acarreo de Material de Desperdicio</t>
  </si>
  <si>
    <t>m3/Km</t>
  </si>
  <si>
    <t>Relleno y Compactado con Material Selecto (Incluye Acarreo)</t>
  </si>
  <si>
    <t>Sub Total</t>
  </si>
  <si>
    <t>1.1</t>
  </si>
  <si>
    <t>Drenajes Horizontales (NSR-DH-4)</t>
  </si>
  <si>
    <t>1.1.1</t>
  </si>
  <si>
    <t>Perforación Horizontal Con Encamisado Φ = 96mm</t>
  </si>
  <si>
    <t>1.1.2</t>
  </si>
  <si>
    <t>Suministro e Instalación de Tubo PVC Perforado, Φ = 1 1/2''</t>
  </si>
  <si>
    <t>1.1.3</t>
  </si>
  <si>
    <t>Suministro e Instalación de Tubo PVC de Protección, Φ = 3''</t>
  </si>
  <si>
    <t>1.1.4</t>
  </si>
  <si>
    <t>Suministro e Instalación de Codo PVC 90°, Φ = 3''</t>
  </si>
  <si>
    <t>1.2</t>
  </si>
  <si>
    <t>Muro de Retención (NSR-M-3)</t>
  </si>
  <si>
    <t>1.2.1</t>
  </si>
  <si>
    <t>Corte</t>
  </si>
  <si>
    <t>1.2.2</t>
  </si>
  <si>
    <t>Relleno</t>
  </si>
  <si>
    <t>1.2.3</t>
  </si>
  <si>
    <t>1.2.4</t>
  </si>
  <si>
    <t>Suministro e Instalación de Gaviones (2.00m x 1.00m x 1.00m)</t>
  </si>
  <si>
    <t>1.2.5</t>
  </si>
  <si>
    <t>Manta Geotextil</t>
  </si>
  <si>
    <t>1.2.6</t>
  </si>
  <si>
    <t>Mampostería</t>
  </si>
  <si>
    <t>1.3</t>
  </si>
  <si>
    <t>Pila de Recolección (PR-1)</t>
  </si>
  <si>
    <t>1.3.1</t>
  </si>
  <si>
    <t>Firme de Grava (e = 10cm)</t>
  </si>
  <si>
    <t>1.3.2</t>
  </si>
  <si>
    <t>Pila de Recoleccion PR-1 (3.40m x 1.40m x 1.00 m)</t>
  </si>
  <si>
    <t>1.3.3</t>
  </si>
  <si>
    <t>Tubería Flexible Φ = 4''</t>
  </si>
  <si>
    <t>2.1</t>
  </si>
  <si>
    <t>Drenajes Horizontales (NSR-DH-5)</t>
  </si>
  <si>
    <t>2.1.1</t>
  </si>
  <si>
    <t>2.1.2</t>
  </si>
  <si>
    <t>2.1.3</t>
  </si>
  <si>
    <t>2.1.4</t>
  </si>
  <si>
    <t>2.2</t>
  </si>
  <si>
    <t>Muro de Retención (NSR-M-4)</t>
  </si>
  <si>
    <t>2.2.1</t>
  </si>
  <si>
    <t>2.2.2</t>
  </si>
  <si>
    <t>2.2.3</t>
  </si>
  <si>
    <t>2.2.4</t>
  </si>
  <si>
    <t>Firme de Concreto Simple (e =10cm)</t>
  </si>
  <si>
    <t>2.2.5</t>
  </si>
  <si>
    <t>Suministro e Instalación de Gaviones (1.00m x 1.00m x 1.00m)</t>
  </si>
  <si>
    <t>2.2.6</t>
  </si>
  <si>
    <t>2.2.7</t>
  </si>
  <si>
    <t>Muro de Mampostería para Cierre de Talud</t>
  </si>
  <si>
    <t>2.2.8</t>
  </si>
  <si>
    <t xml:space="preserve">Mamposteria </t>
  </si>
  <si>
    <t>3.1</t>
  </si>
  <si>
    <t>Drenajes Horizontales (NSR-DH-1)</t>
  </si>
  <si>
    <t>3.1.1</t>
  </si>
  <si>
    <t>3.1.2</t>
  </si>
  <si>
    <t>3.1.3</t>
  </si>
  <si>
    <t>3.1.4</t>
  </si>
  <si>
    <t>3.2</t>
  </si>
  <si>
    <t>Muro de Retención (NSR-M-1)</t>
  </si>
  <si>
    <t>3.2.1</t>
  </si>
  <si>
    <t>3.2.2</t>
  </si>
  <si>
    <t>3.2.3</t>
  </si>
  <si>
    <t>3.2.4</t>
  </si>
  <si>
    <t>3.2.5</t>
  </si>
  <si>
    <t>3.2.6</t>
  </si>
  <si>
    <t>4.1</t>
  </si>
  <si>
    <t>Drenajes Horizontales (NSR-DH-2)</t>
  </si>
  <si>
    <t>4.1.1</t>
  </si>
  <si>
    <t>4.1.2</t>
  </si>
  <si>
    <t>4.1.3</t>
  </si>
  <si>
    <t>4.1.4</t>
  </si>
  <si>
    <t>4.2</t>
  </si>
  <si>
    <t>Pila de Recolección (PR-2)</t>
  </si>
  <si>
    <t>4.2.1</t>
  </si>
  <si>
    <t>4.2.2</t>
  </si>
  <si>
    <t>4.2.3</t>
  </si>
  <si>
    <t>4.2.4</t>
  </si>
  <si>
    <t>Pila de Recoleccion PR-2 (6.40m x 1.40m x 1.00 m)</t>
  </si>
  <si>
    <t>4.2.5</t>
  </si>
  <si>
    <t>5.1</t>
  </si>
  <si>
    <t>Drenajes Horizontales (NSR-DH-3)</t>
  </si>
  <si>
    <t>5.1.1</t>
  </si>
  <si>
    <t>5.1.2</t>
  </si>
  <si>
    <t>5.1.3</t>
  </si>
  <si>
    <t>5.1.4</t>
  </si>
  <si>
    <t>5.2</t>
  </si>
  <si>
    <t>Pila de Recolección (PR-3)</t>
  </si>
  <si>
    <t>5.2.1</t>
  </si>
  <si>
    <t>5.2.2</t>
  </si>
  <si>
    <t>5.2.3</t>
  </si>
  <si>
    <t>5.2.4</t>
  </si>
  <si>
    <t>Pila de Recoleccion PR-3 (6.50m x 1.40m x 1.00 m)</t>
  </si>
  <si>
    <t>5.2.5</t>
  </si>
  <si>
    <t>6.1</t>
  </si>
  <si>
    <t>Drenajes Horizontales (NSR-DH-6)</t>
  </si>
  <si>
    <t>6.1.1</t>
  </si>
  <si>
    <t>6.1.2</t>
  </si>
  <si>
    <t>6.1.3</t>
  </si>
  <si>
    <t>6.1.4</t>
  </si>
  <si>
    <t>6.2</t>
  </si>
  <si>
    <t>Pila de Recolección (PR-4)</t>
  </si>
  <si>
    <t>6.2.1</t>
  </si>
  <si>
    <t>6.2.2</t>
  </si>
  <si>
    <t>6.2.3</t>
  </si>
  <si>
    <t>6.2.4</t>
  </si>
  <si>
    <t>Pila de Recoleccion PR-4 (5.60m x 1.40m x 1.00 m)</t>
  </si>
  <si>
    <t>6.2.5</t>
  </si>
  <si>
    <t>7</t>
  </si>
  <si>
    <t>Muro de Retención (NSR-M-2)</t>
  </si>
  <si>
    <t>Suministro e Instalación de Gaviones (1.50m x 1.00m x 1.00m)</t>
  </si>
  <si>
    <t>8</t>
  </si>
  <si>
    <t>Muro de Retención (NSR-M-5)</t>
  </si>
  <si>
    <t>9</t>
  </si>
  <si>
    <t>9.1</t>
  </si>
  <si>
    <t>NSR Canales</t>
  </si>
  <si>
    <t>Cajas de Registro</t>
  </si>
  <si>
    <t>9.1.1</t>
  </si>
  <si>
    <t>Caja de Registro Tipo 1 (NSR-CR-1) (1.40m x 1.40m x 1.15m)</t>
  </si>
  <si>
    <t>9.1.2</t>
  </si>
  <si>
    <t>Caja de Registro Tipo 2 (NSR-CR-2) (1.40m x 1.40m x 1.15m)</t>
  </si>
  <si>
    <t>9.1.3</t>
  </si>
  <si>
    <t>Caja de Registro Tipo 3 (NSR-CR-3) (1.65m x 1.40m x 1.40 m)</t>
  </si>
  <si>
    <t>9.2</t>
  </si>
  <si>
    <t>Disipadores de Energía</t>
  </si>
  <si>
    <t>9.2.1</t>
  </si>
  <si>
    <t>Disipador Tipo 1 (NSR-DE-1)</t>
  </si>
  <si>
    <t>9.2.2</t>
  </si>
  <si>
    <t>Disipador Tipo 2 (NSR-DE-2)</t>
  </si>
  <si>
    <t>9.2.3</t>
  </si>
  <si>
    <t>Disipador Tipo 2 (NSR-DE-3)</t>
  </si>
  <si>
    <t>9.2.4</t>
  </si>
  <si>
    <t>Disipador Tipo 1 (NSR-DE-4)</t>
  </si>
  <si>
    <t>9.2.5</t>
  </si>
  <si>
    <t>Disipador Tipo 1 (NSR-DE-5)</t>
  </si>
  <si>
    <t>9.2.6</t>
  </si>
  <si>
    <t>Disipador Tipo 1 (NSR-DE-6)</t>
  </si>
  <si>
    <t>9.3</t>
  </si>
  <si>
    <t>Canales</t>
  </si>
  <si>
    <t>9.3.1</t>
  </si>
  <si>
    <t>Canal Tipo 2 (NSR-C-1) (0.90m x 1.52m)</t>
  </si>
  <si>
    <t>9.3.2</t>
  </si>
  <si>
    <t>Canal Tipo 1 Con Drenaje (NSR-C-1) (0.90m x 1.52m)</t>
  </si>
  <si>
    <t>9.3.3</t>
  </si>
  <si>
    <t>Canal Tipo 3 Con Drenaje (NSR-C-2) (0.60m x 0.70m)</t>
  </si>
  <si>
    <t>9.3.4</t>
  </si>
  <si>
    <t>Canal Tipo 3 Con Drenaje (NSR-C-3) (0.60m x 0.70m)</t>
  </si>
  <si>
    <t>9.3.5</t>
  </si>
  <si>
    <t>Canal Tipo 3 Con Drenaje (NSR-C-4) (0.60m x 0.70m)</t>
  </si>
  <si>
    <t>9.3.6</t>
  </si>
  <si>
    <t>Canal Tipo 3 Con Drenaje (NSR-C-5) (0.60m x 0.70m)</t>
  </si>
  <si>
    <t>9.3.7</t>
  </si>
  <si>
    <t>Canal Tipo 3 Con Drenaje (NSR-C-6) (0.60m x 0.70m)</t>
  </si>
  <si>
    <t>9.3.8</t>
  </si>
  <si>
    <t>Canal Tipo 4 (NSR-C-7) (0.60m x 0.70m)</t>
  </si>
  <si>
    <t>9.3.9</t>
  </si>
  <si>
    <t>Canal Tipo 4 (NSR-C-8) (0.60m x 0.70m)</t>
  </si>
  <si>
    <t>9.3.10</t>
  </si>
  <si>
    <t>Canal Tipo 4 (NSR-C-9) (0.60m x 0.70m)</t>
  </si>
  <si>
    <t>9.3.11</t>
  </si>
  <si>
    <t>Canal Tipo 3 Con Drenaje (NSR-C-10) (0.60m x 0.70m)</t>
  </si>
  <si>
    <t>10</t>
  </si>
  <si>
    <t>NSR Perfilado de Talud e Hidrosiembra</t>
  </si>
  <si>
    <t>Perfilado de Talud</t>
  </si>
  <si>
    <t>Aplicación de Hidrosiembra Proganics</t>
  </si>
  <si>
    <t>Total obras Nueva Santa Rosa</t>
  </si>
  <si>
    <t>11.1</t>
  </si>
  <si>
    <t>OBRAS LA GUILLEN</t>
  </si>
  <si>
    <t>Drenajes Horizontales (LG-DH-1)</t>
  </si>
  <si>
    <t>11.1.1</t>
  </si>
  <si>
    <t>11.1.2</t>
  </si>
  <si>
    <t>11.1.3</t>
  </si>
  <si>
    <t>11.1.4</t>
  </si>
  <si>
    <t>11.2</t>
  </si>
  <si>
    <t>Pila de Recolección (PR-5)</t>
  </si>
  <si>
    <t>11.2.1</t>
  </si>
  <si>
    <t>11.2.2</t>
  </si>
  <si>
    <t>11.2.3</t>
  </si>
  <si>
    <t>11.2.4</t>
  </si>
  <si>
    <t>Pila de Recoleccion PR-5 (3.80m x 1.40m x 1.00 m)</t>
  </si>
  <si>
    <t>11.2.5</t>
  </si>
  <si>
    <t>12.1</t>
  </si>
  <si>
    <t>Drenajes Horizontales (LG-DH-2)</t>
  </si>
  <si>
    <t>12.1.1</t>
  </si>
  <si>
    <t>12.1.2</t>
  </si>
  <si>
    <t>12.1.3</t>
  </si>
  <si>
    <t>12.1.4</t>
  </si>
  <si>
    <t>12.2</t>
  </si>
  <si>
    <t>Pila de Recolección (PR-6)</t>
  </si>
  <si>
    <t>12.2.1</t>
  </si>
  <si>
    <t>12.2.2</t>
  </si>
  <si>
    <t>12.2.3</t>
  </si>
  <si>
    <t>12.2.4</t>
  </si>
  <si>
    <t>Pila de Recoleccion PR-6 (4.00m x 1.40m x 1.00 m)</t>
  </si>
  <si>
    <t>12.2.5</t>
  </si>
  <si>
    <t>13.1</t>
  </si>
  <si>
    <t>Drenajes Horizontales (LG-DH-3)</t>
  </si>
  <si>
    <t>13.1.1</t>
  </si>
  <si>
    <t>13.1.2</t>
  </si>
  <si>
    <t>13.1.3</t>
  </si>
  <si>
    <t>13.1.4</t>
  </si>
  <si>
    <t>13.2</t>
  </si>
  <si>
    <t>Pila de Recolección (PR-7)</t>
  </si>
  <si>
    <t>13.2.1</t>
  </si>
  <si>
    <t>13.2.2</t>
  </si>
  <si>
    <t>13.2.3</t>
  </si>
  <si>
    <t>13.2.4</t>
  </si>
  <si>
    <t>Pila de Recoleccion PR-7 (3.60m x 1.40m x 1.00 m)</t>
  </si>
  <si>
    <t>13.2.5</t>
  </si>
  <si>
    <t>14.1</t>
  </si>
  <si>
    <t>Drenajes Horizontales (LG-DH-4)</t>
  </si>
  <si>
    <t>14.1.1</t>
  </si>
  <si>
    <t>14.1.2</t>
  </si>
  <si>
    <t>14.1.3</t>
  </si>
  <si>
    <t>14.1.4</t>
  </si>
  <si>
    <t>14.2</t>
  </si>
  <si>
    <t>Pila de Recolección (PR-8)</t>
  </si>
  <si>
    <t>14.2.1</t>
  </si>
  <si>
    <t>14.2.2</t>
  </si>
  <si>
    <t>14.2.3</t>
  </si>
  <si>
    <t>14.2.4</t>
  </si>
  <si>
    <t>Pila de Recoleccion PR-8 (3.90m x 1.40m x 1.00 m)</t>
  </si>
  <si>
    <t>14.2.5</t>
  </si>
  <si>
    <t>15.1</t>
  </si>
  <si>
    <t>Drenajes Horizontales (LG-DH-5)</t>
  </si>
  <si>
    <t>15.1.1</t>
  </si>
  <si>
    <t>15.1.2</t>
  </si>
  <si>
    <t>15.1.3</t>
  </si>
  <si>
    <t>15.1.4</t>
  </si>
  <si>
    <t>15.2</t>
  </si>
  <si>
    <t>Pila de Recolección (PR-9)</t>
  </si>
  <si>
    <t>15.2.1</t>
  </si>
  <si>
    <t>15.2.2</t>
  </si>
  <si>
    <t>15.2.3</t>
  </si>
  <si>
    <t>15.2.4</t>
  </si>
  <si>
    <t>Pila de Recoleccion PR-9 (4.70m x 1.40m x 1.00 m)</t>
  </si>
  <si>
    <t>15.2.5</t>
  </si>
  <si>
    <t>16</t>
  </si>
  <si>
    <t>Muro de Retención (LG-M-1)</t>
  </si>
  <si>
    <t>17</t>
  </si>
  <si>
    <t>Muro de Retención (LG-M-2)</t>
  </si>
  <si>
    <t>18</t>
  </si>
  <si>
    <t>Muro de Retención (LG-M-3)</t>
  </si>
  <si>
    <t>19</t>
  </si>
  <si>
    <t>Muro de Retención (LG-M-4)</t>
  </si>
  <si>
    <t>20</t>
  </si>
  <si>
    <t>Muro de Retención (LG-M-5)</t>
  </si>
  <si>
    <t>21</t>
  </si>
  <si>
    <t>Muro de Retención (LG-M-6)</t>
  </si>
  <si>
    <t>22</t>
  </si>
  <si>
    <t>22.1</t>
  </si>
  <si>
    <t>LG Canales</t>
  </si>
  <si>
    <t>22.1.1</t>
  </si>
  <si>
    <t>Caja de Registro Tipo 4 (LG-CR-1) (1.00m x 1.00m x 1.00m)</t>
  </si>
  <si>
    <t>22.1.2</t>
  </si>
  <si>
    <t>Caja de Registro Tipo 5 (LG-CR-2) (1.40m x 1.40m x 1.15m)</t>
  </si>
  <si>
    <t>22.2</t>
  </si>
  <si>
    <t>22.2.1</t>
  </si>
  <si>
    <t>Disipador Tipo 1 (LG-DE-1)</t>
  </si>
  <si>
    <t>22.2.2</t>
  </si>
  <si>
    <t>Disipador Tipo 1 (LG-DE-2)</t>
  </si>
  <si>
    <t>22.2.3</t>
  </si>
  <si>
    <t>Disipador Tipo 2 (LG-DE-3)</t>
  </si>
  <si>
    <t>22.2.4</t>
  </si>
  <si>
    <t>Disipador Tipo 2 (LG-DE-4)</t>
  </si>
  <si>
    <t>22.2.5</t>
  </si>
  <si>
    <t>Disipador Tipo 3 (LG-DE-5)</t>
  </si>
  <si>
    <t>22.2.6</t>
  </si>
  <si>
    <t>Disipador Tipo 1 (LG-DE-6)</t>
  </si>
  <si>
    <t>22.2.7</t>
  </si>
  <si>
    <t>Disipador Tipo 1 (LG-DE-7)</t>
  </si>
  <si>
    <t>22.3</t>
  </si>
  <si>
    <t>22.3.1</t>
  </si>
  <si>
    <t>Canal Tipo 5 (LG-C-1)</t>
  </si>
  <si>
    <t>22.3.2</t>
  </si>
  <si>
    <t>Canal Tipo 1 Con Drenaje (LG-C-1) (0.90m x 1.52m)</t>
  </si>
  <si>
    <t>22.3.3</t>
  </si>
  <si>
    <t>Canal Tipo 3 Con Drenaje (LG-C-2) (0.60m x 0.70m)</t>
  </si>
  <si>
    <t>22.3.4</t>
  </si>
  <si>
    <t>Canal Tipo 3 Con Drenaje (LG-C-3) (0.60m x 0.70m)</t>
  </si>
  <si>
    <t>22.3.5</t>
  </si>
  <si>
    <t>Canal Tipo 3 Con Drenaje (LG-C-4) (0.60m x 0.70m)</t>
  </si>
  <si>
    <t>22.3.6</t>
  </si>
  <si>
    <t>Canal Tipo 3 Con Drenaje (LG-C-5) (0.60m x 0.70m)</t>
  </si>
  <si>
    <t>22.3.7</t>
  </si>
  <si>
    <t>Canal Tipo 3 Con Drenaje (LG-C-6) (0.60m x 0.70m)</t>
  </si>
  <si>
    <t>22.3.8</t>
  </si>
  <si>
    <t>Canal Tipo 3 Con Drenaje (LG-C-7) (0.60m x 0.70m)</t>
  </si>
  <si>
    <t>22.3.9</t>
  </si>
  <si>
    <t>Canal Tipo 3 Con Drenaje (LG-C-8) (0.60m x 0.70m)</t>
  </si>
  <si>
    <t>22.3.10</t>
  </si>
  <si>
    <t>Canal Tipo 4 (LG-C-9) (0.60m x 0.70m)</t>
  </si>
  <si>
    <t>22.3.11</t>
  </si>
  <si>
    <t>Canal Tipo 6 Flexible (LG-C-10)</t>
  </si>
  <si>
    <t>22.3.12</t>
  </si>
  <si>
    <t>Canal Tipo 6 Flexible (LG-C-11)</t>
  </si>
  <si>
    <t>22.3.13</t>
  </si>
  <si>
    <t>Bordillo de Concreto (LG-C-12)</t>
  </si>
  <si>
    <t>23</t>
  </si>
  <si>
    <t>LG Perfilado de Talud e Hidrosiembra</t>
  </si>
  <si>
    <t>Total obras La Guillen</t>
  </si>
  <si>
    <t>24</t>
  </si>
  <si>
    <t>OBRAS DE DESCARGA</t>
  </si>
  <si>
    <t>Trazado y Marcado</t>
  </si>
  <si>
    <t>Relleno y compactado con Material Selecto (Incluye Acarreo)</t>
  </si>
  <si>
    <t>Canal de 0.70mx0.70m, de Concreto Ref</t>
  </si>
  <si>
    <t>Canal de 0.60mx0.90m, de Concreto Ref</t>
  </si>
  <si>
    <t>Caja de Registro Tipo V, (1.40mx1.40mx1.15m)</t>
  </si>
  <si>
    <t>24.1.1</t>
  </si>
  <si>
    <t>Vigas Tipo Quiebrapatas</t>
  </si>
  <si>
    <t>24.1.2</t>
  </si>
  <si>
    <t>Reposicion de Franja de Pavimento Concreto; MR=650</t>
  </si>
  <si>
    <t>Total Obras de Descarga</t>
  </si>
  <si>
    <t>OBRAS NUEVA SANTA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</si>
</sst>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L&quot;* #,##0.00_-;\-&quot;L&quot;* #,##0.00_-;_-&quot;L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20"/>
      <color rgb="FFFFFF00"/>
      <name val="Calibri"/>
      <family val="2"/>
      <scheme val="minor"/>
    </font>
    <font>
      <b/>
      <u/>
      <sz val="20"/>
      <color rgb="FFFFFF00"/>
      <name val="Calibri"/>
      <family val="2"/>
    </font>
    <font>
      <sz val="20"/>
      <color rgb="FFFFFF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49">
    <xf numFmtId="0" fontId="0" fillId="0" borderId="0" xfId="0"/>
    <xf numFmtId="0" fontId="0" fillId="0" borderId="0" xfId="0" applyFont="1"/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4" fontId="5" fillId="0" borderId="15" xfId="3" applyNumberFormat="1" applyFont="1" applyFill="1" applyBorder="1"/>
    <xf numFmtId="0" fontId="5" fillId="0" borderId="14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vertical="center" wrapText="1"/>
    </xf>
    <xf numFmtId="2" fontId="1" fillId="0" borderId="0" xfId="1" applyNumberFormat="1" applyFont="1"/>
    <xf numFmtId="44" fontId="2" fillId="6" borderId="6" xfId="0" applyNumberFormat="1" applyFont="1" applyFill="1" applyBorder="1"/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44" fontId="1" fillId="0" borderId="0" xfId="2" applyNumberFormat="1" applyFont="1"/>
    <xf numFmtId="44" fontId="0" fillId="0" borderId="0" xfId="0" applyNumberFormat="1" applyFont="1"/>
    <xf numFmtId="49" fontId="4" fillId="4" borderId="12" xfId="3" applyNumberFormat="1" applyFont="1" applyFill="1" applyBorder="1" applyAlignment="1">
      <alignment horizontal="center" vertical="center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44" fontId="5" fillId="8" borderId="14" xfId="2" applyNumberFormat="1" applyFont="1" applyFill="1" applyBorder="1" applyAlignment="1" applyProtection="1">
      <alignment vertical="center"/>
      <protection locked="0"/>
    </xf>
    <xf numFmtId="4" fontId="5" fillId="0" borderId="14" xfId="1" applyNumberFormat="1" applyFont="1" applyFill="1" applyBorder="1" applyAlignment="1">
      <alignment horizontal="right" vertical="center"/>
    </xf>
    <xf numFmtId="49" fontId="4" fillId="0" borderId="12" xfId="3" applyNumberFormat="1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4" borderId="13" xfId="3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 vertical="center" wrapText="1"/>
    </xf>
    <xf numFmtId="0" fontId="4" fillId="4" borderId="11" xfId="3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0" fontId="5" fillId="0" borderId="12" xfId="3" applyFont="1" applyFill="1" applyBorder="1" applyAlignment="1">
      <alignment horizontal="right" wrapText="1"/>
    </xf>
    <xf numFmtId="0" fontId="5" fillId="0" borderId="14" xfId="3" applyFont="1" applyFill="1" applyBorder="1" applyAlignment="1">
      <alignment horizontal="right" wrapText="1"/>
    </xf>
    <xf numFmtId="44" fontId="5" fillId="0" borderId="24" xfId="3" applyNumberFormat="1" applyFont="1" applyFill="1" applyBorder="1"/>
    <xf numFmtId="0" fontId="5" fillId="0" borderId="21" xfId="3" applyFont="1" applyFill="1" applyBorder="1" applyAlignment="1">
      <alignment horizontal="right" wrapText="1"/>
    </xf>
    <xf numFmtId="0" fontId="5" fillId="0" borderId="22" xfId="3" applyFont="1" applyFill="1" applyBorder="1" applyAlignment="1">
      <alignment horizontal="right" wrapText="1"/>
    </xf>
    <xf numFmtId="0" fontId="5" fillId="0" borderId="23" xfId="3" applyFont="1" applyFill="1" applyBorder="1" applyAlignment="1">
      <alignment horizontal="right" wrapText="1"/>
    </xf>
    <xf numFmtId="0" fontId="4" fillId="9" borderId="14" xfId="0" applyFont="1" applyFill="1" applyBorder="1" applyAlignment="1">
      <alignment horizontal="right" vertical="center"/>
    </xf>
    <xf numFmtId="0" fontId="4" fillId="9" borderId="12" xfId="0" applyFont="1" applyFill="1" applyBorder="1" applyAlignment="1">
      <alignment horizontal="right" vertical="center"/>
    </xf>
    <xf numFmtId="44" fontId="2" fillId="9" borderId="15" xfId="0" applyNumberFormat="1" applyFont="1" applyFill="1" applyBorder="1"/>
  </cellXfs>
  <cellStyles count="5">
    <cellStyle name="Moneda" xfId="1" builtinId="4"/>
    <cellStyle name="Normal" xfId="0" builtinId="0"/>
    <cellStyle name="Normal 2" xfId="4" xr:uid="{00000000-0005-0000-0000-000002000000}"/>
    <cellStyle name="Normal_Hoja1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3"/>
  <sheetViews>
    <sheetView tabSelected="1" zoomScale="80" zoomScaleNormal="80" zoomScaleSheetLayoutView="90" workbookViewId="0">
      <selection activeCell="E305" sqref="E305"/>
    </sheetView>
  </sheetViews>
  <sheetFormatPr baseColWidth="10" defaultRowHeight="15" x14ac:dyDescent="0.25"/>
  <cols>
    <col min="1" max="1" width="8.7109375" style="11" customWidth="1"/>
    <col min="2" max="2" width="87.85546875" style="12" customWidth="1"/>
    <col min="3" max="3" width="11.85546875" style="13" customWidth="1"/>
    <col min="4" max="4" width="13.85546875" style="9" customWidth="1"/>
    <col min="5" max="5" width="16.5703125" style="14" customWidth="1"/>
    <col min="6" max="6" width="23" style="15" customWidth="1"/>
    <col min="7" max="7" width="28.28515625" style="1" customWidth="1"/>
    <col min="8" max="8" width="62.85546875" style="1" customWidth="1"/>
    <col min="9" max="9" width="11.42578125" style="1"/>
    <col min="10" max="10" width="17.7109375" style="1" customWidth="1"/>
    <col min="11" max="11" width="21.140625" style="1" customWidth="1"/>
    <col min="12" max="16384" width="11.42578125" style="1"/>
  </cols>
  <sheetData>
    <row r="1" spans="1:6" ht="15" customHeight="1" x14ac:dyDescent="0.25">
      <c r="A1" s="23" t="s">
        <v>8</v>
      </c>
      <c r="B1" s="24"/>
      <c r="C1" s="24"/>
      <c r="D1" s="24"/>
      <c r="E1" s="24"/>
      <c r="F1" s="25"/>
    </row>
    <row r="2" spans="1:6" ht="15" customHeight="1" x14ac:dyDescent="0.25">
      <c r="A2" s="26"/>
      <c r="B2" s="27"/>
      <c r="C2" s="27"/>
      <c r="D2" s="27"/>
      <c r="E2" s="27"/>
      <c r="F2" s="28"/>
    </row>
    <row r="3" spans="1:6" ht="15" customHeight="1" x14ac:dyDescent="0.25">
      <c r="A3" s="26"/>
      <c r="B3" s="27"/>
      <c r="C3" s="27"/>
      <c r="D3" s="27"/>
      <c r="E3" s="27"/>
      <c r="F3" s="28"/>
    </row>
    <row r="4" spans="1:6" ht="78.75" customHeight="1" thickBot="1" x14ac:dyDescent="0.3">
      <c r="A4" s="29"/>
      <c r="B4" s="30"/>
      <c r="C4" s="30"/>
      <c r="D4" s="30"/>
      <c r="E4" s="30"/>
      <c r="F4" s="31"/>
    </row>
    <row r="5" spans="1:6" ht="73.5" customHeight="1" thickBot="1" x14ac:dyDescent="0.3">
      <c r="A5" s="32" t="s">
        <v>16</v>
      </c>
      <c r="B5" s="33"/>
      <c r="C5" s="33"/>
      <c r="D5" s="33"/>
      <c r="E5" s="33"/>
      <c r="F5" s="34"/>
    </row>
    <row r="6" spans="1:6" ht="35.25" customHeight="1" x14ac:dyDescent="0.25">
      <c r="A6" s="2" t="s">
        <v>0</v>
      </c>
      <c r="B6" s="3" t="s">
        <v>1</v>
      </c>
      <c r="C6" s="4" t="s">
        <v>2</v>
      </c>
      <c r="D6" s="4" t="s">
        <v>3</v>
      </c>
      <c r="E6" s="4" t="s">
        <v>11</v>
      </c>
      <c r="F6" s="5" t="s">
        <v>4</v>
      </c>
    </row>
    <row r="7" spans="1:6" ht="21.75" customHeight="1" x14ac:dyDescent="0.25">
      <c r="A7" s="16" t="s">
        <v>17</v>
      </c>
      <c r="B7" s="35" t="s">
        <v>18</v>
      </c>
      <c r="C7" s="36"/>
      <c r="D7" s="36"/>
      <c r="E7" s="36"/>
      <c r="F7" s="37"/>
    </row>
    <row r="8" spans="1:6" ht="30" customHeight="1" x14ac:dyDescent="0.25">
      <c r="A8" s="22">
        <v>0.1</v>
      </c>
      <c r="B8" s="8" t="s">
        <v>19</v>
      </c>
      <c r="C8" s="7" t="s">
        <v>20</v>
      </c>
      <c r="D8" s="21">
        <v>1</v>
      </c>
      <c r="E8" s="20"/>
      <c r="F8" s="6">
        <f t="shared" ref="F8:F13" si="0">+ROUND(D8*E8,2)</f>
        <v>0</v>
      </c>
    </row>
    <row r="9" spans="1:6" ht="30" customHeight="1" x14ac:dyDescent="0.25">
      <c r="A9" s="22">
        <v>0.2</v>
      </c>
      <c r="B9" s="8" t="s">
        <v>21</v>
      </c>
      <c r="C9" s="7" t="s">
        <v>15</v>
      </c>
      <c r="D9" s="21">
        <v>4667.25</v>
      </c>
      <c r="E9" s="20"/>
      <c r="F9" s="6">
        <f t="shared" si="0"/>
        <v>0</v>
      </c>
    </row>
    <row r="10" spans="1:6" ht="30" customHeight="1" x14ac:dyDescent="0.25">
      <c r="A10" s="22">
        <v>0.3</v>
      </c>
      <c r="B10" s="8" t="s">
        <v>22</v>
      </c>
      <c r="C10" s="7" t="s">
        <v>13</v>
      </c>
      <c r="D10" s="21">
        <v>13551.23</v>
      </c>
      <c r="E10" s="20"/>
      <c r="F10" s="6">
        <f t="shared" si="0"/>
        <v>0</v>
      </c>
    </row>
    <row r="11" spans="1:6" ht="30" customHeight="1" x14ac:dyDescent="0.25">
      <c r="A11" s="22">
        <v>0.4</v>
      </c>
      <c r="B11" s="8" t="s">
        <v>23</v>
      </c>
      <c r="C11" s="7" t="s">
        <v>13</v>
      </c>
      <c r="D11" s="21">
        <v>2741.72</v>
      </c>
      <c r="E11" s="20"/>
      <c r="F11" s="6">
        <f t="shared" si="0"/>
        <v>0</v>
      </c>
    </row>
    <row r="12" spans="1:6" ht="30" customHeight="1" x14ac:dyDescent="0.25">
      <c r="A12" s="22">
        <v>0.5</v>
      </c>
      <c r="B12" s="8" t="s">
        <v>24</v>
      </c>
      <c r="C12" s="7" t="s">
        <v>25</v>
      </c>
      <c r="D12" s="21">
        <v>315472.63</v>
      </c>
      <c r="E12" s="20"/>
      <c r="F12" s="6">
        <f t="shared" si="0"/>
        <v>0</v>
      </c>
    </row>
    <row r="13" spans="1:6" ht="30" customHeight="1" x14ac:dyDescent="0.25">
      <c r="A13" s="22">
        <v>0.6</v>
      </c>
      <c r="B13" s="8" t="s">
        <v>26</v>
      </c>
      <c r="C13" s="7" t="s">
        <v>13</v>
      </c>
      <c r="D13" s="21">
        <v>1645.03</v>
      </c>
      <c r="E13" s="20"/>
      <c r="F13" s="6">
        <f t="shared" si="0"/>
        <v>0</v>
      </c>
    </row>
    <row r="14" spans="1:6" ht="24.95" customHeight="1" x14ac:dyDescent="0.25">
      <c r="A14" s="47" t="s">
        <v>27</v>
      </c>
      <c r="B14" s="46"/>
      <c r="C14" s="46"/>
      <c r="D14" s="46"/>
      <c r="E14" s="46"/>
      <c r="F14" s="48">
        <f>SUM(F8:F13)</f>
        <v>0</v>
      </c>
    </row>
    <row r="15" spans="1:6" ht="21.75" customHeight="1" x14ac:dyDescent="0.25">
      <c r="A15" s="16"/>
      <c r="B15" s="35" t="s">
        <v>340</v>
      </c>
      <c r="C15" s="36"/>
      <c r="D15" s="36"/>
      <c r="E15" s="36"/>
      <c r="F15" s="37"/>
    </row>
    <row r="16" spans="1:6" ht="21.75" customHeight="1" x14ac:dyDescent="0.25">
      <c r="A16" s="16" t="s">
        <v>28</v>
      </c>
      <c r="B16" s="35" t="s">
        <v>29</v>
      </c>
      <c r="C16" s="36"/>
      <c r="D16" s="36"/>
      <c r="E16" s="36"/>
      <c r="F16" s="37"/>
    </row>
    <row r="17" spans="1:6" ht="30" customHeight="1" x14ac:dyDescent="0.25">
      <c r="A17" s="22" t="s">
        <v>30</v>
      </c>
      <c r="B17" s="8" t="s">
        <v>31</v>
      </c>
      <c r="C17" s="7" t="s">
        <v>15</v>
      </c>
      <c r="D17" s="21">
        <v>192.5</v>
      </c>
      <c r="E17" s="20"/>
      <c r="F17" s="6">
        <f t="shared" ref="F17:F20" si="1">+ROUND(D17*E17,2)</f>
        <v>0</v>
      </c>
    </row>
    <row r="18" spans="1:6" ht="30" customHeight="1" x14ac:dyDescent="0.25">
      <c r="A18" s="22" t="s">
        <v>32</v>
      </c>
      <c r="B18" s="8" t="s">
        <v>33</v>
      </c>
      <c r="C18" s="7" t="s">
        <v>15</v>
      </c>
      <c r="D18" s="21">
        <v>192.5</v>
      </c>
      <c r="E18" s="20"/>
      <c r="F18" s="6">
        <f t="shared" si="1"/>
        <v>0</v>
      </c>
    </row>
    <row r="19" spans="1:6" ht="30" customHeight="1" x14ac:dyDescent="0.25">
      <c r="A19" s="22" t="s">
        <v>34</v>
      </c>
      <c r="B19" s="8" t="s">
        <v>35</v>
      </c>
      <c r="C19" s="7" t="s">
        <v>15</v>
      </c>
      <c r="D19" s="21">
        <v>30</v>
      </c>
      <c r="E19" s="20"/>
      <c r="F19" s="6">
        <f t="shared" si="1"/>
        <v>0</v>
      </c>
    </row>
    <row r="20" spans="1:6" ht="30" customHeight="1" x14ac:dyDescent="0.25">
      <c r="A20" s="22" t="s">
        <v>36</v>
      </c>
      <c r="B20" s="8" t="s">
        <v>37</v>
      </c>
      <c r="C20" s="7" t="s">
        <v>20</v>
      </c>
      <c r="D20" s="21">
        <v>6</v>
      </c>
      <c r="E20" s="20"/>
      <c r="F20" s="6">
        <f t="shared" si="1"/>
        <v>0</v>
      </c>
    </row>
    <row r="21" spans="1:6" ht="24.95" customHeight="1" x14ac:dyDescent="0.25">
      <c r="A21" s="47" t="s">
        <v>27</v>
      </c>
      <c r="B21" s="46"/>
      <c r="C21" s="46"/>
      <c r="D21" s="46"/>
      <c r="E21" s="46"/>
      <c r="F21" s="48">
        <f>SUM(F17:F20)</f>
        <v>0</v>
      </c>
    </row>
    <row r="22" spans="1:6" ht="21.75" customHeight="1" x14ac:dyDescent="0.25">
      <c r="A22" s="16" t="s">
        <v>38</v>
      </c>
      <c r="B22" s="35" t="s">
        <v>39</v>
      </c>
      <c r="C22" s="36"/>
      <c r="D22" s="36"/>
      <c r="E22" s="36"/>
      <c r="F22" s="37"/>
    </row>
    <row r="23" spans="1:6" ht="30" customHeight="1" x14ac:dyDescent="0.25">
      <c r="A23" s="22" t="s">
        <v>40</v>
      </c>
      <c r="B23" s="8" t="s">
        <v>41</v>
      </c>
      <c r="C23" s="7" t="s">
        <v>13</v>
      </c>
      <c r="D23" s="21">
        <v>56.12</v>
      </c>
      <c r="E23" s="20"/>
      <c r="F23" s="6">
        <f t="shared" ref="F23:F28" si="2">+ROUND(D23*E23,2)</f>
        <v>0</v>
      </c>
    </row>
    <row r="24" spans="1:6" ht="30" customHeight="1" x14ac:dyDescent="0.25">
      <c r="A24" s="22" t="s">
        <v>42</v>
      </c>
      <c r="B24" s="8" t="s">
        <v>43</v>
      </c>
      <c r="C24" s="7" t="s">
        <v>13</v>
      </c>
      <c r="D24" s="21">
        <v>587.88</v>
      </c>
      <c r="E24" s="20"/>
      <c r="F24" s="6">
        <f t="shared" si="2"/>
        <v>0</v>
      </c>
    </row>
    <row r="25" spans="1:6" ht="30" customHeight="1" x14ac:dyDescent="0.25">
      <c r="A25" s="22" t="s">
        <v>44</v>
      </c>
      <c r="B25" s="8" t="s">
        <v>24</v>
      </c>
      <c r="C25" s="7" t="s">
        <v>25</v>
      </c>
      <c r="D25" s="21">
        <v>1415.35</v>
      </c>
      <c r="E25" s="20"/>
      <c r="F25" s="6">
        <f t="shared" si="2"/>
        <v>0</v>
      </c>
    </row>
    <row r="26" spans="1:6" ht="30" customHeight="1" x14ac:dyDescent="0.25">
      <c r="A26" s="22" t="s">
        <v>45</v>
      </c>
      <c r="B26" s="8" t="s">
        <v>46</v>
      </c>
      <c r="C26" s="7" t="s">
        <v>13</v>
      </c>
      <c r="D26" s="21">
        <v>344</v>
      </c>
      <c r="E26" s="20"/>
      <c r="F26" s="6">
        <f t="shared" si="2"/>
        <v>0</v>
      </c>
    </row>
    <row r="27" spans="1:6" ht="30" customHeight="1" x14ac:dyDescent="0.25">
      <c r="A27" s="22" t="s">
        <v>47</v>
      </c>
      <c r="B27" s="8" t="s">
        <v>48</v>
      </c>
      <c r="C27" s="7" t="s">
        <v>14</v>
      </c>
      <c r="D27" s="21">
        <v>225.4</v>
      </c>
      <c r="E27" s="20"/>
      <c r="F27" s="6">
        <f t="shared" si="2"/>
        <v>0</v>
      </c>
    </row>
    <row r="28" spans="1:6" ht="30" customHeight="1" x14ac:dyDescent="0.25">
      <c r="A28" s="22" t="s">
        <v>49</v>
      </c>
      <c r="B28" s="8" t="s">
        <v>50</v>
      </c>
      <c r="C28" s="7" t="s">
        <v>13</v>
      </c>
      <c r="D28" s="21">
        <v>24.38</v>
      </c>
      <c r="E28" s="20"/>
      <c r="F28" s="6">
        <f t="shared" si="2"/>
        <v>0</v>
      </c>
    </row>
    <row r="29" spans="1:6" ht="24.95" customHeight="1" x14ac:dyDescent="0.25">
      <c r="A29" s="47" t="s">
        <v>27</v>
      </c>
      <c r="B29" s="46"/>
      <c r="C29" s="46"/>
      <c r="D29" s="46"/>
      <c r="E29" s="46"/>
      <c r="F29" s="48">
        <f>SUM(F23:F28)</f>
        <v>0</v>
      </c>
    </row>
    <row r="30" spans="1:6" ht="21.75" customHeight="1" x14ac:dyDescent="0.25">
      <c r="A30" s="16" t="s">
        <v>51</v>
      </c>
      <c r="B30" s="35" t="s">
        <v>52</v>
      </c>
      <c r="C30" s="36"/>
      <c r="D30" s="36"/>
      <c r="E30" s="36"/>
      <c r="F30" s="37"/>
    </row>
    <row r="31" spans="1:6" ht="30" customHeight="1" x14ac:dyDescent="0.25">
      <c r="A31" s="22" t="s">
        <v>53</v>
      </c>
      <c r="B31" s="8" t="s">
        <v>54</v>
      </c>
      <c r="C31" s="7" t="s">
        <v>13</v>
      </c>
      <c r="D31" s="21">
        <v>0.48</v>
      </c>
      <c r="E31" s="20"/>
      <c r="F31" s="6">
        <f t="shared" ref="F31:F33" si="3">+ROUND(D31*E31,2)</f>
        <v>0</v>
      </c>
    </row>
    <row r="32" spans="1:6" ht="30" customHeight="1" x14ac:dyDescent="0.25">
      <c r="A32" s="22" t="s">
        <v>55</v>
      </c>
      <c r="B32" s="8" t="s">
        <v>56</v>
      </c>
      <c r="C32" s="7" t="s">
        <v>20</v>
      </c>
      <c r="D32" s="21">
        <v>1</v>
      </c>
      <c r="E32" s="20"/>
      <c r="F32" s="6">
        <f t="shared" si="3"/>
        <v>0</v>
      </c>
    </row>
    <row r="33" spans="1:6" ht="30" customHeight="1" x14ac:dyDescent="0.25">
      <c r="A33" s="22" t="s">
        <v>57</v>
      </c>
      <c r="B33" s="8" t="s">
        <v>58</v>
      </c>
      <c r="C33" s="7" t="s">
        <v>15</v>
      </c>
      <c r="D33" s="21">
        <v>5</v>
      </c>
      <c r="E33" s="20"/>
      <c r="F33" s="6">
        <f t="shared" si="3"/>
        <v>0</v>
      </c>
    </row>
    <row r="34" spans="1:6" ht="24.95" customHeight="1" x14ac:dyDescent="0.25">
      <c r="A34" s="47" t="s">
        <v>27</v>
      </c>
      <c r="B34" s="46"/>
      <c r="C34" s="46"/>
      <c r="D34" s="46"/>
      <c r="E34" s="46"/>
      <c r="F34" s="48">
        <f>SUM(F31:F33)</f>
        <v>0</v>
      </c>
    </row>
    <row r="35" spans="1:6" ht="21.75" customHeight="1" x14ac:dyDescent="0.25">
      <c r="A35" s="16" t="s">
        <v>59</v>
      </c>
      <c r="B35" s="35" t="s">
        <v>60</v>
      </c>
      <c r="C35" s="36"/>
      <c r="D35" s="36"/>
      <c r="E35" s="36"/>
      <c r="F35" s="37"/>
    </row>
    <row r="36" spans="1:6" ht="30" customHeight="1" x14ac:dyDescent="0.25">
      <c r="A36" s="22" t="s">
        <v>61</v>
      </c>
      <c r="B36" s="8" t="s">
        <v>31</v>
      </c>
      <c r="C36" s="7" t="s">
        <v>15</v>
      </c>
      <c r="D36" s="21">
        <v>250.28</v>
      </c>
      <c r="E36" s="20"/>
      <c r="F36" s="6">
        <f t="shared" ref="F36:F39" si="4">+ROUND(D36*E36,2)</f>
        <v>0</v>
      </c>
    </row>
    <row r="37" spans="1:6" ht="30" customHeight="1" x14ac:dyDescent="0.25">
      <c r="A37" s="22" t="s">
        <v>62</v>
      </c>
      <c r="B37" s="8" t="s">
        <v>33</v>
      </c>
      <c r="C37" s="7" t="s">
        <v>15</v>
      </c>
      <c r="D37" s="21">
        <v>250.28</v>
      </c>
      <c r="E37" s="20"/>
      <c r="F37" s="6">
        <f t="shared" si="4"/>
        <v>0</v>
      </c>
    </row>
    <row r="38" spans="1:6" ht="30" customHeight="1" x14ac:dyDescent="0.25">
      <c r="A38" s="22" t="s">
        <v>63</v>
      </c>
      <c r="B38" s="8" t="s">
        <v>35</v>
      </c>
      <c r="C38" s="7" t="s">
        <v>15</v>
      </c>
      <c r="D38" s="21">
        <v>32</v>
      </c>
      <c r="E38" s="20"/>
      <c r="F38" s="6">
        <f t="shared" si="4"/>
        <v>0</v>
      </c>
    </row>
    <row r="39" spans="1:6" ht="30" customHeight="1" x14ac:dyDescent="0.25">
      <c r="A39" s="22" t="s">
        <v>64</v>
      </c>
      <c r="B39" s="8" t="s">
        <v>37</v>
      </c>
      <c r="C39" s="7" t="s">
        <v>20</v>
      </c>
      <c r="D39" s="21">
        <v>8</v>
      </c>
      <c r="E39" s="20"/>
      <c r="F39" s="6">
        <f t="shared" si="4"/>
        <v>0</v>
      </c>
    </row>
    <row r="40" spans="1:6" ht="24.95" customHeight="1" x14ac:dyDescent="0.25">
      <c r="A40" s="47" t="s">
        <v>27</v>
      </c>
      <c r="B40" s="46"/>
      <c r="C40" s="46"/>
      <c r="D40" s="46"/>
      <c r="E40" s="46"/>
      <c r="F40" s="48">
        <f>SUM(F36:F39)</f>
        <v>0</v>
      </c>
    </row>
    <row r="41" spans="1:6" ht="21.75" customHeight="1" x14ac:dyDescent="0.25">
      <c r="A41" s="16" t="s">
        <v>65</v>
      </c>
      <c r="B41" s="35" t="s">
        <v>66</v>
      </c>
      <c r="C41" s="36"/>
      <c r="D41" s="36"/>
      <c r="E41" s="36"/>
      <c r="F41" s="37"/>
    </row>
    <row r="42" spans="1:6" ht="30" customHeight="1" x14ac:dyDescent="0.25">
      <c r="A42" s="22" t="s">
        <v>67</v>
      </c>
      <c r="B42" s="8" t="s">
        <v>41</v>
      </c>
      <c r="C42" s="7" t="s">
        <v>13</v>
      </c>
      <c r="D42" s="21">
        <v>218.29</v>
      </c>
      <c r="E42" s="20"/>
      <c r="F42" s="6">
        <f t="shared" ref="F42:F49" si="5">+ROUND(D42*E42,2)</f>
        <v>0</v>
      </c>
    </row>
    <row r="43" spans="1:6" ht="30" customHeight="1" x14ac:dyDescent="0.25">
      <c r="A43" s="22" t="s">
        <v>68</v>
      </c>
      <c r="B43" s="8" t="s">
        <v>43</v>
      </c>
      <c r="C43" s="7" t="s">
        <v>13</v>
      </c>
      <c r="D43" s="21">
        <v>139.38999999999999</v>
      </c>
      <c r="E43" s="20"/>
      <c r="F43" s="6">
        <f t="shared" si="5"/>
        <v>0</v>
      </c>
    </row>
    <row r="44" spans="1:6" ht="30" customHeight="1" x14ac:dyDescent="0.25">
      <c r="A44" s="22" t="s">
        <v>69</v>
      </c>
      <c r="B44" s="8" t="s">
        <v>24</v>
      </c>
      <c r="C44" s="7" t="s">
        <v>25</v>
      </c>
      <c r="D44" s="21">
        <v>5505.27</v>
      </c>
      <c r="E44" s="20"/>
      <c r="F44" s="6">
        <f t="shared" si="5"/>
        <v>0</v>
      </c>
    </row>
    <row r="45" spans="1:6" ht="30" customHeight="1" x14ac:dyDescent="0.25">
      <c r="A45" s="22" t="s">
        <v>70</v>
      </c>
      <c r="B45" s="8" t="s">
        <v>71</v>
      </c>
      <c r="C45" s="7" t="s">
        <v>13</v>
      </c>
      <c r="D45" s="21">
        <v>5.0999999999999996</v>
      </c>
      <c r="E45" s="20"/>
      <c r="F45" s="6">
        <f t="shared" si="5"/>
        <v>0</v>
      </c>
    </row>
    <row r="46" spans="1:6" ht="30" customHeight="1" x14ac:dyDescent="0.25">
      <c r="A46" s="22" t="s">
        <v>72</v>
      </c>
      <c r="B46" s="8" t="s">
        <v>73</v>
      </c>
      <c r="C46" s="7" t="s">
        <v>13</v>
      </c>
      <c r="D46" s="21">
        <v>126</v>
      </c>
      <c r="E46" s="20"/>
      <c r="F46" s="6">
        <f t="shared" si="5"/>
        <v>0</v>
      </c>
    </row>
    <row r="47" spans="1:6" ht="30" customHeight="1" x14ac:dyDescent="0.25">
      <c r="A47" s="22" t="s">
        <v>74</v>
      </c>
      <c r="B47" s="8" t="s">
        <v>48</v>
      </c>
      <c r="C47" s="7" t="s">
        <v>14</v>
      </c>
      <c r="D47" s="21">
        <v>152</v>
      </c>
      <c r="E47" s="20"/>
      <c r="F47" s="6">
        <f t="shared" si="5"/>
        <v>0</v>
      </c>
    </row>
    <row r="48" spans="1:6" ht="30" customHeight="1" x14ac:dyDescent="0.25">
      <c r="A48" s="22" t="s">
        <v>75</v>
      </c>
      <c r="B48" s="8" t="s">
        <v>76</v>
      </c>
      <c r="C48" s="7" t="s">
        <v>13</v>
      </c>
      <c r="D48" s="21">
        <v>10</v>
      </c>
      <c r="E48" s="20"/>
      <c r="F48" s="6">
        <f t="shared" si="5"/>
        <v>0</v>
      </c>
    </row>
    <row r="49" spans="1:6" ht="30" customHeight="1" x14ac:dyDescent="0.25">
      <c r="A49" s="22" t="s">
        <v>77</v>
      </c>
      <c r="B49" s="8" t="s">
        <v>78</v>
      </c>
      <c r="C49" s="7" t="s">
        <v>13</v>
      </c>
      <c r="D49" s="21">
        <v>1.75</v>
      </c>
      <c r="E49" s="20"/>
      <c r="F49" s="6">
        <f t="shared" si="5"/>
        <v>0</v>
      </c>
    </row>
    <row r="50" spans="1:6" ht="24.95" customHeight="1" x14ac:dyDescent="0.25">
      <c r="A50" s="47" t="s">
        <v>27</v>
      </c>
      <c r="B50" s="46"/>
      <c r="C50" s="46"/>
      <c r="D50" s="46"/>
      <c r="E50" s="46"/>
      <c r="F50" s="48">
        <f>SUM(F42:F49)</f>
        <v>0</v>
      </c>
    </row>
    <row r="51" spans="1:6" ht="21.75" customHeight="1" x14ac:dyDescent="0.25">
      <c r="A51" s="16" t="s">
        <v>79</v>
      </c>
      <c r="B51" s="35" t="s">
        <v>80</v>
      </c>
      <c r="C51" s="36"/>
      <c r="D51" s="36"/>
      <c r="E51" s="36"/>
      <c r="F51" s="37"/>
    </row>
    <row r="52" spans="1:6" ht="30" customHeight="1" x14ac:dyDescent="0.25">
      <c r="A52" s="22" t="s">
        <v>81</v>
      </c>
      <c r="B52" s="8" t="s">
        <v>31</v>
      </c>
      <c r="C52" s="7" t="s">
        <v>15</v>
      </c>
      <c r="D52" s="21">
        <v>140</v>
      </c>
      <c r="E52" s="20"/>
      <c r="F52" s="6">
        <f t="shared" ref="F52:F55" si="6">+ROUND(D52*E52,2)</f>
        <v>0</v>
      </c>
    </row>
    <row r="53" spans="1:6" ht="30" customHeight="1" x14ac:dyDescent="0.25">
      <c r="A53" s="22" t="s">
        <v>82</v>
      </c>
      <c r="B53" s="8" t="s">
        <v>33</v>
      </c>
      <c r="C53" s="7" t="s">
        <v>15</v>
      </c>
      <c r="D53" s="21">
        <v>140</v>
      </c>
      <c r="E53" s="20"/>
      <c r="F53" s="6">
        <f t="shared" si="6"/>
        <v>0</v>
      </c>
    </row>
    <row r="54" spans="1:6" ht="30" customHeight="1" x14ac:dyDescent="0.25">
      <c r="A54" s="22" t="s">
        <v>83</v>
      </c>
      <c r="B54" s="8" t="s">
        <v>35</v>
      </c>
      <c r="C54" s="7" t="s">
        <v>15</v>
      </c>
      <c r="D54" s="21">
        <v>12</v>
      </c>
      <c r="E54" s="20"/>
      <c r="F54" s="6">
        <f t="shared" si="6"/>
        <v>0</v>
      </c>
    </row>
    <row r="55" spans="1:6" ht="30" customHeight="1" x14ac:dyDescent="0.25">
      <c r="A55" s="22" t="s">
        <v>84</v>
      </c>
      <c r="B55" s="8" t="s">
        <v>37</v>
      </c>
      <c r="C55" s="7" t="s">
        <v>20</v>
      </c>
      <c r="D55" s="21">
        <v>4</v>
      </c>
      <c r="E55" s="20"/>
      <c r="F55" s="6">
        <f t="shared" si="6"/>
        <v>0</v>
      </c>
    </row>
    <row r="56" spans="1:6" ht="24.95" customHeight="1" x14ac:dyDescent="0.25">
      <c r="A56" s="47" t="s">
        <v>27</v>
      </c>
      <c r="B56" s="46"/>
      <c r="C56" s="46"/>
      <c r="D56" s="46"/>
      <c r="E56" s="46"/>
      <c r="F56" s="48">
        <f>SUM(F52:F55)</f>
        <v>0</v>
      </c>
    </row>
    <row r="57" spans="1:6" ht="21.75" customHeight="1" x14ac:dyDescent="0.25">
      <c r="A57" s="16" t="s">
        <v>85</v>
      </c>
      <c r="B57" s="35" t="s">
        <v>86</v>
      </c>
      <c r="C57" s="36"/>
      <c r="D57" s="36"/>
      <c r="E57" s="36"/>
      <c r="F57" s="37"/>
    </row>
    <row r="58" spans="1:6" ht="30" customHeight="1" x14ac:dyDescent="0.25">
      <c r="A58" s="22" t="s">
        <v>87</v>
      </c>
      <c r="B58" s="8" t="s">
        <v>41</v>
      </c>
      <c r="C58" s="7" t="s">
        <v>13</v>
      </c>
      <c r="D58" s="21">
        <v>229.3</v>
      </c>
      <c r="E58" s="20"/>
      <c r="F58" s="6">
        <f t="shared" ref="F58:F63" si="7">+ROUND(D58*E58,2)</f>
        <v>0</v>
      </c>
    </row>
    <row r="59" spans="1:6" ht="30" customHeight="1" x14ac:dyDescent="0.25">
      <c r="A59" s="22" t="s">
        <v>88</v>
      </c>
      <c r="B59" s="8" t="s">
        <v>43</v>
      </c>
      <c r="C59" s="7" t="s">
        <v>13</v>
      </c>
      <c r="D59" s="21">
        <v>79.599999999999994</v>
      </c>
      <c r="E59" s="20"/>
      <c r="F59" s="6">
        <f t="shared" si="7"/>
        <v>0</v>
      </c>
    </row>
    <row r="60" spans="1:6" ht="30" customHeight="1" x14ac:dyDescent="0.25">
      <c r="A60" s="22" t="s">
        <v>89</v>
      </c>
      <c r="B60" s="8" t="s">
        <v>24</v>
      </c>
      <c r="C60" s="7" t="s">
        <v>25</v>
      </c>
      <c r="D60" s="21">
        <v>5782.95</v>
      </c>
      <c r="E60" s="20"/>
      <c r="F60" s="6">
        <f t="shared" si="7"/>
        <v>0</v>
      </c>
    </row>
    <row r="61" spans="1:6" ht="30" customHeight="1" x14ac:dyDescent="0.25">
      <c r="A61" s="22" t="s">
        <v>90</v>
      </c>
      <c r="B61" s="8" t="s">
        <v>71</v>
      </c>
      <c r="C61" s="7" t="s">
        <v>13</v>
      </c>
      <c r="D61" s="21">
        <v>3.6</v>
      </c>
      <c r="E61" s="20"/>
      <c r="F61" s="6">
        <f t="shared" si="7"/>
        <v>0</v>
      </c>
    </row>
    <row r="62" spans="1:6" ht="30" customHeight="1" x14ac:dyDescent="0.25">
      <c r="A62" s="22" t="s">
        <v>91</v>
      </c>
      <c r="B62" s="8" t="s">
        <v>73</v>
      </c>
      <c r="C62" s="7" t="s">
        <v>13</v>
      </c>
      <c r="D62" s="21">
        <v>90</v>
      </c>
      <c r="E62" s="20"/>
      <c r="F62" s="6">
        <f t="shared" si="7"/>
        <v>0</v>
      </c>
    </row>
    <row r="63" spans="1:6" ht="30" customHeight="1" x14ac:dyDescent="0.25">
      <c r="A63" s="22" t="s">
        <v>92</v>
      </c>
      <c r="B63" s="8" t="s">
        <v>48</v>
      </c>
      <c r="C63" s="7" t="s">
        <v>14</v>
      </c>
      <c r="D63" s="21">
        <v>108</v>
      </c>
      <c r="E63" s="20"/>
      <c r="F63" s="6">
        <f t="shared" si="7"/>
        <v>0</v>
      </c>
    </row>
    <row r="64" spans="1:6" ht="24.95" customHeight="1" x14ac:dyDescent="0.25">
      <c r="A64" s="47" t="s">
        <v>27</v>
      </c>
      <c r="B64" s="46"/>
      <c r="C64" s="46"/>
      <c r="D64" s="46"/>
      <c r="E64" s="46"/>
      <c r="F64" s="48">
        <f>SUM(F58:F63)</f>
        <v>0</v>
      </c>
    </row>
    <row r="65" spans="1:6" ht="21.75" customHeight="1" x14ac:dyDescent="0.25">
      <c r="A65" s="16" t="s">
        <v>93</v>
      </c>
      <c r="B65" s="35" t="s">
        <v>94</v>
      </c>
      <c r="C65" s="36"/>
      <c r="D65" s="36"/>
      <c r="E65" s="36"/>
      <c r="F65" s="37"/>
    </row>
    <row r="66" spans="1:6" ht="30" customHeight="1" x14ac:dyDescent="0.25">
      <c r="A66" s="22" t="s">
        <v>95</v>
      </c>
      <c r="B66" s="8" t="s">
        <v>31</v>
      </c>
      <c r="C66" s="7" t="s">
        <v>15</v>
      </c>
      <c r="D66" s="21">
        <v>481</v>
      </c>
      <c r="E66" s="20"/>
      <c r="F66" s="6">
        <f t="shared" ref="F66:F69" si="8">+ROUND(D66*E66,2)</f>
        <v>0</v>
      </c>
    </row>
    <row r="67" spans="1:6" ht="30" customHeight="1" x14ac:dyDescent="0.25">
      <c r="A67" s="22" t="s">
        <v>96</v>
      </c>
      <c r="B67" s="8" t="s">
        <v>33</v>
      </c>
      <c r="C67" s="7" t="s">
        <v>15</v>
      </c>
      <c r="D67" s="21">
        <v>481</v>
      </c>
      <c r="E67" s="20"/>
      <c r="F67" s="6">
        <f t="shared" si="8"/>
        <v>0</v>
      </c>
    </row>
    <row r="68" spans="1:6" ht="30" customHeight="1" x14ac:dyDescent="0.25">
      <c r="A68" s="22" t="s">
        <v>97</v>
      </c>
      <c r="B68" s="8" t="s">
        <v>35</v>
      </c>
      <c r="C68" s="7" t="s">
        <v>15</v>
      </c>
      <c r="D68" s="21">
        <v>28.6</v>
      </c>
      <c r="E68" s="20"/>
      <c r="F68" s="6">
        <f t="shared" si="8"/>
        <v>0</v>
      </c>
    </row>
    <row r="69" spans="1:6" ht="30" customHeight="1" x14ac:dyDescent="0.25">
      <c r="A69" s="22" t="s">
        <v>98</v>
      </c>
      <c r="B69" s="8" t="s">
        <v>37</v>
      </c>
      <c r="C69" s="7" t="s">
        <v>20</v>
      </c>
      <c r="D69" s="21">
        <v>11</v>
      </c>
      <c r="E69" s="20"/>
      <c r="F69" s="6">
        <f t="shared" si="8"/>
        <v>0</v>
      </c>
    </row>
    <row r="70" spans="1:6" ht="24.95" customHeight="1" x14ac:dyDescent="0.25">
      <c r="A70" s="47" t="s">
        <v>27</v>
      </c>
      <c r="B70" s="46"/>
      <c r="C70" s="46"/>
      <c r="D70" s="46"/>
      <c r="E70" s="46"/>
      <c r="F70" s="48">
        <f>SUM(F66:F69)</f>
        <v>0</v>
      </c>
    </row>
    <row r="71" spans="1:6" ht="21.75" customHeight="1" x14ac:dyDescent="0.25">
      <c r="A71" s="16" t="s">
        <v>99</v>
      </c>
      <c r="B71" s="35" t="s">
        <v>100</v>
      </c>
      <c r="C71" s="36"/>
      <c r="D71" s="36"/>
      <c r="E71" s="36"/>
      <c r="F71" s="37"/>
    </row>
    <row r="72" spans="1:6" ht="30" customHeight="1" x14ac:dyDescent="0.25">
      <c r="A72" s="22" t="s">
        <v>101</v>
      </c>
      <c r="B72" s="8" t="s">
        <v>73</v>
      </c>
      <c r="C72" s="7" t="s">
        <v>13</v>
      </c>
      <c r="D72" s="21">
        <v>27</v>
      </c>
      <c r="E72" s="20"/>
      <c r="F72" s="6">
        <f t="shared" ref="F72:F76" si="9">+ROUND(D72*E72,2)</f>
        <v>0</v>
      </c>
    </row>
    <row r="73" spans="1:6" ht="30" customHeight="1" x14ac:dyDescent="0.25">
      <c r="A73" s="22" t="s">
        <v>102</v>
      </c>
      <c r="B73" s="8" t="s">
        <v>48</v>
      </c>
      <c r="C73" s="7" t="s">
        <v>14</v>
      </c>
      <c r="D73" s="21">
        <v>33</v>
      </c>
      <c r="E73" s="20"/>
      <c r="F73" s="6">
        <f t="shared" si="9"/>
        <v>0</v>
      </c>
    </row>
    <row r="74" spans="1:6" ht="30" customHeight="1" x14ac:dyDescent="0.25">
      <c r="A74" s="22" t="s">
        <v>103</v>
      </c>
      <c r="B74" s="8" t="s">
        <v>54</v>
      </c>
      <c r="C74" s="7" t="s">
        <v>13</v>
      </c>
      <c r="D74" s="21">
        <v>1.8</v>
      </c>
      <c r="E74" s="20"/>
      <c r="F74" s="6">
        <f t="shared" si="9"/>
        <v>0</v>
      </c>
    </row>
    <row r="75" spans="1:6" ht="30" customHeight="1" x14ac:dyDescent="0.25">
      <c r="A75" s="22" t="s">
        <v>104</v>
      </c>
      <c r="B75" s="8" t="s">
        <v>105</v>
      </c>
      <c r="C75" s="7" t="s">
        <v>20</v>
      </c>
      <c r="D75" s="21">
        <v>1</v>
      </c>
      <c r="E75" s="20"/>
      <c r="F75" s="6">
        <f t="shared" si="9"/>
        <v>0</v>
      </c>
    </row>
    <row r="76" spans="1:6" ht="30" customHeight="1" x14ac:dyDescent="0.25">
      <c r="A76" s="22" t="s">
        <v>106</v>
      </c>
      <c r="B76" s="8" t="s">
        <v>58</v>
      </c>
      <c r="C76" s="7" t="s">
        <v>15</v>
      </c>
      <c r="D76" s="21">
        <v>14</v>
      </c>
      <c r="E76" s="20"/>
      <c r="F76" s="6">
        <f t="shared" si="9"/>
        <v>0</v>
      </c>
    </row>
    <row r="77" spans="1:6" ht="24.95" customHeight="1" x14ac:dyDescent="0.25">
      <c r="A77" s="47" t="s">
        <v>27</v>
      </c>
      <c r="B77" s="46"/>
      <c r="C77" s="46"/>
      <c r="D77" s="46"/>
      <c r="E77" s="46"/>
      <c r="F77" s="48">
        <f>SUM(F72:F76)</f>
        <v>0</v>
      </c>
    </row>
    <row r="78" spans="1:6" ht="21.75" customHeight="1" x14ac:dyDescent="0.25">
      <c r="A78" s="16" t="s">
        <v>107</v>
      </c>
      <c r="B78" s="35" t="s">
        <v>108</v>
      </c>
      <c r="C78" s="36"/>
      <c r="D78" s="36"/>
      <c r="E78" s="36"/>
      <c r="F78" s="37"/>
    </row>
    <row r="79" spans="1:6" ht="30" customHeight="1" x14ac:dyDescent="0.25">
      <c r="A79" s="22" t="s">
        <v>109</v>
      </c>
      <c r="B79" s="8" t="s">
        <v>31</v>
      </c>
      <c r="C79" s="7" t="s">
        <v>15</v>
      </c>
      <c r="D79" s="21">
        <v>608.5</v>
      </c>
      <c r="E79" s="20"/>
      <c r="F79" s="6">
        <f t="shared" ref="F79:F82" si="10">+ROUND(D79*E79,2)</f>
        <v>0</v>
      </c>
    </row>
    <row r="80" spans="1:6" ht="30" customHeight="1" x14ac:dyDescent="0.25">
      <c r="A80" s="22" t="s">
        <v>110</v>
      </c>
      <c r="B80" s="8" t="s">
        <v>33</v>
      </c>
      <c r="C80" s="7" t="s">
        <v>15</v>
      </c>
      <c r="D80" s="21">
        <v>608.5</v>
      </c>
      <c r="E80" s="20"/>
      <c r="F80" s="6">
        <f t="shared" si="10"/>
        <v>0</v>
      </c>
    </row>
    <row r="81" spans="1:6" ht="30" customHeight="1" x14ac:dyDescent="0.25">
      <c r="A81" s="22" t="s">
        <v>111</v>
      </c>
      <c r="B81" s="8" t="s">
        <v>35</v>
      </c>
      <c r="C81" s="7" t="s">
        <v>15</v>
      </c>
      <c r="D81" s="21">
        <v>31.2</v>
      </c>
      <c r="E81" s="20"/>
      <c r="F81" s="6">
        <f t="shared" si="10"/>
        <v>0</v>
      </c>
    </row>
    <row r="82" spans="1:6" ht="30" customHeight="1" x14ac:dyDescent="0.25">
      <c r="A82" s="22" t="s">
        <v>112</v>
      </c>
      <c r="B82" s="8" t="s">
        <v>37</v>
      </c>
      <c r="C82" s="7" t="s">
        <v>20</v>
      </c>
      <c r="D82" s="21">
        <v>12</v>
      </c>
      <c r="E82" s="20"/>
      <c r="F82" s="6">
        <f t="shared" si="10"/>
        <v>0</v>
      </c>
    </row>
    <row r="83" spans="1:6" ht="24.95" customHeight="1" x14ac:dyDescent="0.25">
      <c r="A83" s="47" t="s">
        <v>27</v>
      </c>
      <c r="B83" s="46"/>
      <c r="C83" s="46"/>
      <c r="D83" s="46"/>
      <c r="E83" s="46"/>
      <c r="F83" s="48">
        <f>SUM(F79:F82)</f>
        <v>0</v>
      </c>
    </row>
    <row r="84" spans="1:6" ht="21.75" customHeight="1" x14ac:dyDescent="0.25">
      <c r="A84" s="16" t="s">
        <v>113</v>
      </c>
      <c r="B84" s="35" t="s">
        <v>114</v>
      </c>
      <c r="C84" s="36"/>
      <c r="D84" s="36"/>
      <c r="E84" s="36"/>
      <c r="F84" s="37"/>
    </row>
    <row r="85" spans="1:6" ht="30" customHeight="1" x14ac:dyDescent="0.25">
      <c r="A85" s="22" t="s">
        <v>115</v>
      </c>
      <c r="B85" s="8" t="s">
        <v>73</v>
      </c>
      <c r="C85" s="7" t="s">
        <v>13</v>
      </c>
      <c r="D85" s="21">
        <v>27</v>
      </c>
      <c r="E85" s="20"/>
      <c r="F85" s="6">
        <f t="shared" ref="F85:F89" si="11">+ROUND(D85*E85,2)</f>
        <v>0</v>
      </c>
    </row>
    <row r="86" spans="1:6" ht="30" customHeight="1" x14ac:dyDescent="0.25">
      <c r="A86" s="22" t="s">
        <v>116</v>
      </c>
      <c r="B86" s="8" t="s">
        <v>48</v>
      </c>
      <c r="C86" s="7" t="s">
        <v>14</v>
      </c>
      <c r="D86" s="21">
        <v>33</v>
      </c>
      <c r="E86" s="20"/>
      <c r="F86" s="6">
        <f t="shared" si="11"/>
        <v>0</v>
      </c>
    </row>
    <row r="87" spans="1:6" ht="30" customHeight="1" x14ac:dyDescent="0.25">
      <c r="A87" s="22" t="s">
        <v>117</v>
      </c>
      <c r="B87" s="8" t="s">
        <v>54</v>
      </c>
      <c r="C87" s="7" t="s">
        <v>13</v>
      </c>
      <c r="D87" s="21">
        <v>1.3</v>
      </c>
      <c r="E87" s="20"/>
      <c r="F87" s="6">
        <f t="shared" si="11"/>
        <v>0</v>
      </c>
    </row>
    <row r="88" spans="1:6" ht="30" customHeight="1" x14ac:dyDescent="0.25">
      <c r="A88" s="22" t="s">
        <v>118</v>
      </c>
      <c r="B88" s="8" t="s">
        <v>119</v>
      </c>
      <c r="C88" s="7" t="s">
        <v>20</v>
      </c>
      <c r="D88" s="21">
        <v>1</v>
      </c>
      <c r="E88" s="20"/>
      <c r="F88" s="6">
        <f t="shared" si="11"/>
        <v>0</v>
      </c>
    </row>
    <row r="89" spans="1:6" ht="30" customHeight="1" x14ac:dyDescent="0.25">
      <c r="A89" s="22" t="s">
        <v>120</v>
      </c>
      <c r="B89" s="8" t="s">
        <v>58</v>
      </c>
      <c r="C89" s="7" t="s">
        <v>15</v>
      </c>
      <c r="D89" s="21">
        <v>8.5</v>
      </c>
      <c r="E89" s="20"/>
      <c r="F89" s="6">
        <f t="shared" si="11"/>
        <v>0</v>
      </c>
    </row>
    <row r="90" spans="1:6" ht="24.95" customHeight="1" x14ac:dyDescent="0.25">
      <c r="A90" s="47" t="s">
        <v>27</v>
      </c>
      <c r="B90" s="46"/>
      <c r="C90" s="46"/>
      <c r="D90" s="46"/>
      <c r="E90" s="46"/>
      <c r="F90" s="48">
        <f>SUM(F85:F89)</f>
        <v>0</v>
      </c>
    </row>
    <row r="91" spans="1:6" ht="21.75" customHeight="1" x14ac:dyDescent="0.25">
      <c r="A91" s="16" t="s">
        <v>121</v>
      </c>
      <c r="B91" s="35" t="s">
        <v>122</v>
      </c>
      <c r="C91" s="36"/>
      <c r="D91" s="36"/>
      <c r="E91" s="36"/>
      <c r="F91" s="37"/>
    </row>
    <row r="92" spans="1:6" ht="30" customHeight="1" x14ac:dyDescent="0.25">
      <c r="A92" s="22" t="s">
        <v>123</v>
      </c>
      <c r="B92" s="8" t="s">
        <v>31</v>
      </c>
      <c r="C92" s="7" t="s">
        <v>15</v>
      </c>
      <c r="D92" s="21">
        <v>120</v>
      </c>
      <c r="E92" s="20"/>
      <c r="F92" s="6">
        <f t="shared" ref="F92:F95" si="12">+ROUND(D92*E92,2)</f>
        <v>0</v>
      </c>
    </row>
    <row r="93" spans="1:6" ht="30" customHeight="1" x14ac:dyDescent="0.25">
      <c r="A93" s="22" t="s">
        <v>124</v>
      </c>
      <c r="B93" s="8" t="s">
        <v>33</v>
      </c>
      <c r="C93" s="7" t="s">
        <v>15</v>
      </c>
      <c r="D93" s="21">
        <v>120</v>
      </c>
      <c r="E93" s="20"/>
      <c r="F93" s="6">
        <f t="shared" si="12"/>
        <v>0</v>
      </c>
    </row>
    <row r="94" spans="1:6" ht="30" customHeight="1" x14ac:dyDescent="0.25">
      <c r="A94" s="22" t="s">
        <v>125</v>
      </c>
      <c r="B94" s="8" t="s">
        <v>35</v>
      </c>
      <c r="C94" s="7" t="s">
        <v>15</v>
      </c>
      <c r="D94" s="21">
        <v>15.6</v>
      </c>
      <c r="E94" s="20"/>
      <c r="F94" s="6">
        <f t="shared" si="12"/>
        <v>0</v>
      </c>
    </row>
    <row r="95" spans="1:6" ht="30" customHeight="1" x14ac:dyDescent="0.25">
      <c r="A95" s="22" t="s">
        <v>126</v>
      </c>
      <c r="B95" s="8" t="s">
        <v>37</v>
      </c>
      <c r="C95" s="7" t="s">
        <v>20</v>
      </c>
      <c r="D95" s="21">
        <v>6</v>
      </c>
      <c r="E95" s="20"/>
      <c r="F95" s="6">
        <f t="shared" si="12"/>
        <v>0</v>
      </c>
    </row>
    <row r="96" spans="1:6" ht="24.95" customHeight="1" x14ac:dyDescent="0.25">
      <c r="A96" s="47" t="s">
        <v>27</v>
      </c>
      <c r="B96" s="46"/>
      <c r="C96" s="46"/>
      <c r="D96" s="46"/>
      <c r="E96" s="46"/>
      <c r="F96" s="48">
        <f>SUM(F92:F95)</f>
        <v>0</v>
      </c>
    </row>
    <row r="97" spans="1:6" ht="21.75" customHeight="1" x14ac:dyDescent="0.25">
      <c r="A97" s="16" t="s">
        <v>127</v>
      </c>
      <c r="B97" s="35" t="s">
        <v>128</v>
      </c>
      <c r="C97" s="36"/>
      <c r="D97" s="36"/>
      <c r="E97" s="36"/>
      <c r="F97" s="37"/>
    </row>
    <row r="98" spans="1:6" ht="30" customHeight="1" x14ac:dyDescent="0.25">
      <c r="A98" s="22" t="s">
        <v>129</v>
      </c>
      <c r="B98" s="8" t="s">
        <v>73</v>
      </c>
      <c r="C98" s="7" t="s">
        <v>13</v>
      </c>
      <c r="D98" s="21">
        <v>16</v>
      </c>
      <c r="E98" s="20"/>
      <c r="F98" s="6">
        <f t="shared" ref="F98:F102" si="13">+ROUND(D98*E98,2)</f>
        <v>0</v>
      </c>
    </row>
    <row r="99" spans="1:6" ht="30" customHeight="1" x14ac:dyDescent="0.25">
      <c r="A99" s="22" t="s">
        <v>130</v>
      </c>
      <c r="B99" s="8" t="s">
        <v>48</v>
      </c>
      <c r="C99" s="7" t="s">
        <v>14</v>
      </c>
      <c r="D99" s="21">
        <v>18.399999999999999</v>
      </c>
      <c r="E99" s="20"/>
      <c r="F99" s="6">
        <f t="shared" si="13"/>
        <v>0</v>
      </c>
    </row>
    <row r="100" spans="1:6" ht="30" customHeight="1" x14ac:dyDescent="0.25">
      <c r="A100" s="22" t="s">
        <v>131</v>
      </c>
      <c r="B100" s="8" t="s">
        <v>54</v>
      </c>
      <c r="C100" s="7" t="s">
        <v>13</v>
      </c>
      <c r="D100" s="21">
        <v>1.2</v>
      </c>
      <c r="E100" s="20"/>
      <c r="F100" s="6">
        <f t="shared" si="13"/>
        <v>0</v>
      </c>
    </row>
    <row r="101" spans="1:6" ht="30" customHeight="1" x14ac:dyDescent="0.25">
      <c r="A101" s="22" t="s">
        <v>132</v>
      </c>
      <c r="B101" s="8" t="s">
        <v>133</v>
      </c>
      <c r="C101" s="7" t="s">
        <v>20</v>
      </c>
      <c r="D101" s="21">
        <v>1</v>
      </c>
      <c r="E101" s="20"/>
      <c r="F101" s="6">
        <f t="shared" si="13"/>
        <v>0</v>
      </c>
    </row>
    <row r="102" spans="1:6" ht="30" customHeight="1" x14ac:dyDescent="0.25">
      <c r="A102" s="22" t="s">
        <v>134</v>
      </c>
      <c r="B102" s="8" t="s">
        <v>58</v>
      </c>
      <c r="C102" s="7" t="s">
        <v>15</v>
      </c>
      <c r="D102" s="21">
        <v>6.5</v>
      </c>
      <c r="E102" s="20"/>
      <c r="F102" s="6">
        <f t="shared" si="13"/>
        <v>0</v>
      </c>
    </row>
    <row r="103" spans="1:6" ht="24.95" customHeight="1" x14ac:dyDescent="0.25">
      <c r="A103" s="47" t="s">
        <v>27</v>
      </c>
      <c r="B103" s="46"/>
      <c r="C103" s="46"/>
      <c r="D103" s="46"/>
      <c r="E103" s="46"/>
      <c r="F103" s="48">
        <f>SUM(F98:F102)</f>
        <v>0</v>
      </c>
    </row>
    <row r="104" spans="1:6" ht="21.75" customHeight="1" x14ac:dyDescent="0.25">
      <c r="A104" s="16" t="s">
        <v>135</v>
      </c>
      <c r="B104" s="35" t="s">
        <v>136</v>
      </c>
      <c r="C104" s="36"/>
      <c r="D104" s="36"/>
      <c r="E104" s="36"/>
      <c r="F104" s="37"/>
    </row>
    <row r="105" spans="1:6" ht="30" customHeight="1" x14ac:dyDescent="0.25">
      <c r="A105" s="22">
        <v>7.1</v>
      </c>
      <c r="B105" s="8" t="s">
        <v>41</v>
      </c>
      <c r="C105" s="7" t="s">
        <v>13</v>
      </c>
      <c r="D105" s="21">
        <v>61.13</v>
      </c>
      <c r="E105" s="20"/>
      <c r="F105" s="6">
        <f t="shared" ref="F105:F109" si="14">+ROUND(D105*E105,2)</f>
        <v>0</v>
      </c>
    </row>
    <row r="106" spans="1:6" ht="30" customHeight="1" x14ac:dyDescent="0.25">
      <c r="A106" s="22">
        <v>7.2</v>
      </c>
      <c r="B106" s="8" t="s">
        <v>43</v>
      </c>
      <c r="C106" s="7" t="s">
        <v>13</v>
      </c>
      <c r="D106" s="21">
        <v>73.430000000000007</v>
      </c>
      <c r="E106" s="20"/>
      <c r="F106" s="6">
        <f t="shared" si="14"/>
        <v>0</v>
      </c>
    </row>
    <row r="107" spans="1:6" ht="30" customHeight="1" x14ac:dyDescent="0.25">
      <c r="A107" s="22">
        <v>7.3</v>
      </c>
      <c r="B107" s="8" t="s">
        <v>24</v>
      </c>
      <c r="C107" s="7" t="s">
        <v>25</v>
      </c>
      <c r="D107" s="21">
        <v>1541.7</v>
      </c>
      <c r="E107" s="20"/>
      <c r="F107" s="6">
        <f t="shared" si="14"/>
        <v>0</v>
      </c>
    </row>
    <row r="108" spans="1:6" ht="30" customHeight="1" x14ac:dyDescent="0.25">
      <c r="A108" s="22">
        <v>7.4</v>
      </c>
      <c r="B108" s="8" t="s">
        <v>137</v>
      </c>
      <c r="C108" s="7" t="s">
        <v>13</v>
      </c>
      <c r="D108" s="21">
        <v>94.5</v>
      </c>
      <c r="E108" s="20"/>
      <c r="F108" s="6">
        <f t="shared" si="14"/>
        <v>0</v>
      </c>
    </row>
    <row r="109" spans="1:6" ht="30" customHeight="1" x14ac:dyDescent="0.25">
      <c r="A109" s="22">
        <v>7.5</v>
      </c>
      <c r="B109" s="8" t="s">
        <v>48</v>
      </c>
      <c r="C109" s="7" t="s">
        <v>14</v>
      </c>
      <c r="D109" s="21">
        <v>79.5</v>
      </c>
      <c r="E109" s="20"/>
      <c r="F109" s="6">
        <f t="shared" si="14"/>
        <v>0</v>
      </c>
    </row>
    <row r="110" spans="1:6" ht="24.95" customHeight="1" x14ac:dyDescent="0.25">
      <c r="A110" s="47" t="s">
        <v>27</v>
      </c>
      <c r="B110" s="46"/>
      <c r="C110" s="46"/>
      <c r="D110" s="46"/>
      <c r="E110" s="46"/>
      <c r="F110" s="48">
        <f>SUM(F105:F109)</f>
        <v>0</v>
      </c>
    </row>
    <row r="111" spans="1:6" ht="21.75" customHeight="1" x14ac:dyDescent="0.25">
      <c r="A111" s="16" t="s">
        <v>138</v>
      </c>
      <c r="B111" s="35" t="s">
        <v>139</v>
      </c>
      <c r="C111" s="36"/>
      <c r="D111" s="36"/>
      <c r="E111" s="36"/>
      <c r="F111" s="37"/>
    </row>
    <row r="112" spans="1:6" ht="30" customHeight="1" x14ac:dyDescent="0.25">
      <c r="A112" s="22">
        <v>8.1</v>
      </c>
      <c r="B112" s="8" t="s">
        <v>41</v>
      </c>
      <c r="C112" s="7" t="s">
        <v>13</v>
      </c>
      <c r="D112" s="21">
        <v>8.11</v>
      </c>
      <c r="E112" s="20"/>
      <c r="F112" s="6">
        <f t="shared" ref="F112:F116" si="15">+ROUND(D112*E112,2)</f>
        <v>0</v>
      </c>
    </row>
    <row r="113" spans="1:6" ht="30" customHeight="1" x14ac:dyDescent="0.25">
      <c r="A113" s="22">
        <v>8.1999999999999993</v>
      </c>
      <c r="B113" s="8" t="s">
        <v>43</v>
      </c>
      <c r="C113" s="7" t="s">
        <v>13</v>
      </c>
      <c r="D113" s="21">
        <v>2.3199999999999998</v>
      </c>
      <c r="E113" s="20"/>
      <c r="F113" s="6">
        <f t="shared" si="15"/>
        <v>0</v>
      </c>
    </row>
    <row r="114" spans="1:6" ht="30" customHeight="1" x14ac:dyDescent="0.25">
      <c r="A114" s="22">
        <v>8.3000000000000007</v>
      </c>
      <c r="B114" s="8" t="s">
        <v>24</v>
      </c>
      <c r="C114" s="7" t="s">
        <v>25</v>
      </c>
      <c r="D114" s="21">
        <v>204.45</v>
      </c>
      <c r="E114" s="20"/>
      <c r="F114" s="6">
        <f t="shared" si="15"/>
        <v>0</v>
      </c>
    </row>
    <row r="115" spans="1:6" ht="30" customHeight="1" x14ac:dyDescent="0.25">
      <c r="A115" s="22">
        <v>8.4</v>
      </c>
      <c r="B115" s="8" t="s">
        <v>73</v>
      </c>
      <c r="C115" s="7" t="s">
        <v>13</v>
      </c>
      <c r="D115" s="21">
        <v>44</v>
      </c>
      <c r="E115" s="20"/>
      <c r="F115" s="6">
        <f t="shared" si="15"/>
        <v>0</v>
      </c>
    </row>
    <row r="116" spans="1:6" ht="30" customHeight="1" x14ac:dyDescent="0.25">
      <c r="A116" s="22">
        <v>8.5</v>
      </c>
      <c r="B116" s="8" t="s">
        <v>48</v>
      </c>
      <c r="C116" s="7" t="s">
        <v>14</v>
      </c>
      <c r="D116" s="21">
        <v>52</v>
      </c>
      <c r="E116" s="20"/>
      <c r="F116" s="6">
        <f t="shared" si="15"/>
        <v>0</v>
      </c>
    </row>
    <row r="117" spans="1:6" ht="24.95" customHeight="1" x14ac:dyDescent="0.25">
      <c r="A117" s="47" t="s">
        <v>27</v>
      </c>
      <c r="B117" s="46"/>
      <c r="C117" s="46"/>
      <c r="D117" s="46"/>
      <c r="E117" s="46"/>
      <c r="F117" s="48">
        <f>SUM(F112:F116)</f>
        <v>0</v>
      </c>
    </row>
    <row r="118" spans="1:6" ht="21.75" customHeight="1" x14ac:dyDescent="0.25">
      <c r="A118" s="16" t="s">
        <v>140</v>
      </c>
      <c r="B118" s="35" t="s">
        <v>142</v>
      </c>
      <c r="C118" s="36"/>
      <c r="D118" s="36"/>
      <c r="E118" s="36"/>
      <c r="F118" s="37"/>
    </row>
    <row r="119" spans="1:6" ht="21.75" customHeight="1" x14ac:dyDescent="0.25">
      <c r="A119" s="16" t="s">
        <v>141</v>
      </c>
      <c r="B119" s="35" t="s">
        <v>143</v>
      </c>
      <c r="C119" s="36"/>
      <c r="D119" s="36"/>
      <c r="E119" s="36"/>
      <c r="F119" s="37"/>
    </row>
    <row r="120" spans="1:6" ht="30" customHeight="1" x14ac:dyDescent="0.25">
      <c r="A120" s="22" t="s">
        <v>144</v>
      </c>
      <c r="B120" s="8" t="s">
        <v>145</v>
      </c>
      <c r="C120" s="7" t="s">
        <v>20</v>
      </c>
      <c r="D120" s="21">
        <v>1</v>
      </c>
      <c r="E120" s="20"/>
      <c r="F120" s="6">
        <f t="shared" ref="F120:F122" si="16">+ROUND(D120*E120,2)</f>
        <v>0</v>
      </c>
    </row>
    <row r="121" spans="1:6" ht="30" customHeight="1" x14ac:dyDescent="0.25">
      <c r="A121" s="22" t="s">
        <v>146</v>
      </c>
      <c r="B121" s="8" t="s">
        <v>147</v>
      </c>
      <c r="C121" s="7" t="s">
        <v>20</v>
      </c>
      <c r="D121" s="21">
        <v>1</v>
      </c>
      <c r="E121" s="20"/>
      <c r="F121" s="6">
        <f t="shared" si="16"/>
        <v>0</v>
      </c>
    </row>
    <row r="122" spans="1:6" ht="30" customHeight="1" x14ac:dyDescent="0.25">
      <c r="A122" s="22" t="s">
        <v>148</v>
      </c>
      <c r="B122" s="8" t="s">
        <v>149</v>
      </c>
      <c r="C122" s="7" t="s">
        <v>20</v>
      </c>
      <c r="D122" s="21">
        <v>1</v>
      </c>
      <c r="E122" s="20"/>
      <c r="F122" s="6">
        <f t="shared" si="16"/>
        <v>0</v>
      </c>
    </row>
    <row r="123" spans="1:6" ht="24.95" customHeight="1" x14ac:dyDescent="0.25">
      <c r="A123" s="47" t="s">
        <v>27</v>
      </c>
      <c r="B123" s="46"/>
      <c r="C123" s="46"/>
      <c r="D123" s="46"/>
      <c r="E123" s="46"/>
      <c r="F123" s="48">
        <f>SUM(F120:F122)</f>
        <v>0</v>
      </c>
    </row>
    <row r="124" spans="1:6" ht="21.75" customHeight="1" x14ac:dyDescent="0.25">
      <c r="A124" s="16" t="s">
        <v>150</v>
      </c>
      <c r="B124" s="35" t="s">
        <v>151</v>
      </c>
      <c r="C124" s="36"/>
      <c r="D124" s="36"/>
      <c r="E124" s="36"/>
      <c r="F124" s="37"/>
    </row>
    <row r="125" spans="1:6" ht="30" customHeight="1" x14ac:dyDescent="0.25">
      <c r="A125" s="22" t="s">
        <v>152</v>
      </c>
      <c r="B125" s="8" t="s">
        <v>153</v>
      </c>
      <c r="C125" s="7" t="s">
        <v>20</v>
      </c>
      <c r="D125" s="21">
        <v>1</v>
      </c>
      <c r="E125" s="20"/>
      <c r="F125" s="6">
        <f t="shared" ref="F125:F130" si="17">+ROUND(D125*E125,2)</f>
        <v>0</v>
      </c>
    </row>
    <row r="126" spans="1:6" ht="30" customHeight="1" x14ac:dyDescent="0.25">
      <c r="A126" s="22" t="s">
        <v>154</v>
      </c>
      <c r="B126" s="8" t="s">
        <v>155</v>
      </c>
      <c r="C126" s="7" t="s">
        <v>20</v>
      </c>
      <c r="D126" s="21">
        <v>1</v>
      </c>
      <c r="E126" s="20"/>
      <c r="F126" s="6">
        <f t="shared" si="17"/>
        <v>0</v>
      </c>
    </row>
    <row r="127" spans="1:6" ht="30" customHeight="1" x14ac:dyDescent="0.25">
      <c r="A127" s="22" t="s">
        <v>156</v>
      </c>
      <c r="B127" s="8" t="s">
        <v>157</v>
      </c>
      <c r="C127" s="7" t="s">
        <v>20</v>
      </c>
      <c r="D127" s="21">
        <v>1</v>
      </c>
      <c r="E127" s="20"/>
      <c r="F127" s="6">
        <f t="shared" si="17"/>
        <v>0</v>
      </c>
    </row>
    <row r="128" spans="1:6" ht="30" customHeight="1" x14ac:dyDescent="0.25">
      <c r="A128" s="22" t="s">
        <v>158</v>
      </c>
      <c r="B128" s="8" t="s">
        <v>159</v>
      </c>
      <c r="C128" s="7" t="s">
        <v>20</v>
      </c>
      <c r="D128" s="21">
        <v>1</v>
      </c>
      <c r="E128" s="20"/>
      <c r="F128" s="6">
        <f t="shared" si="17"/>
        <v>0</v>
      </c>
    </row>
    <row r="129" spans="1:6" ht="30" customHeight="1" x14ac:dyDescent="0.25">
      <c r="A129" s="22" t="s">
        <v>160</v>
      </c>
      <c r="B129" s="8" t="s">
        <v>161</v>
      </c>
      <c r="C129" s="7" t="s">
        <v>20</v>
      </c>
      <c r="D129" s="21">
        <v>1</v>
      </c>
      <c r="E129" s="20"/>
      <c r="F129" s="6">
        <f t="shared" si="17"/>
        <v>0</v>
      </c>
    </row>
    <row r="130" spans="1:6" ht="30" customHeight="1" x14ac:dyDescent="0.25">
      <c r="A130" s="22" t="s">
        <v>162</v>
      </c>
      <c r="B130" s="8" t="s">
        <v>163</v>
      </c>
      <c r="C130" s="7" t="s">
        <v>20</v>
      </c>
      <c r="D130" s="21">
        <v>1</v>
      </c>
      <c r="E130" s="20"/>
      <c r="F130" s="6">
        <f t="shared" si="17"/>
        <v>0</v>
      </c>
    </row>
    <row r="131" spans="1:6" ht="24.95" customHeight="1" x14ac:dyDescent="0.25">
      <c r="A131" s="47" t="s">
        <v>27</v>
      </c>
      <c r="B131" s="46"/>
      <c r="C131" s="46"/>
      <c r="D131" s="46"/>
      <c r="E131" s="46"/>
      <c r="F131" s="48">
        <f>SUM(F125:F130)</f>
        <v>0</v>
      </c>
    </row>
    <row r="132" spans="1:6" ht="21.75" customHeight="1" x14ac:dyDescent="0.25">
      <c r="A132" s="16" t="s">
        <v>164</v>
      </c>
      <c r="B132" s="35" t="s">
        <v>165</v>
      </c>
      <c r="C132" s="36"/>
      <c r="D132" s="36"/>
      <c r="E132" s="36"/>
      <c r="F132" s="37"/>
    </row>
    <row r="133" spans="1:6" ht="30" customHeight="1" x14ac:dyDescent="0.25">
      <c r="A133" s="22" t="s">
        <v>166</v>
      </c>
      <c r="B133" s="8" t="s">
        <v>167</v>
      </c>
      <c r="C133" s="7" t="s">
        <v>15</v>
      </c>
      <c r="D133" s="21">
        <v>30.22</v>
      </c>
      <c r="E133" s="20"/>
      <c r="F133" s="6">
        <f t="shared" ref="F133:F143" si="18">+ROUND(D133*E133,2)</f>
        <v>0</v>
      </c>
    </row>
    <row r="134" spans="1:6" ht="30" customHeight="1" x14ac:dyDescent="0.25">
      <c r="A134" s="22" t="s">
        <v>168</v>
      </c>
      <c r="B134" s="8" t="s">
        <v>169</v>
      </c>
      <c r="C134" s="7" t="s">
        <v>15</v>
      </c>
      <c r="D134" s="21">
        <v>81.650000000000006</v>
      </c>
      <c r="E134" s="20"/>
      <c r="F134" s="6">
        <f t="shared" si="18"/>
        <v>0</v>
      </c>
    </row>
    <row r="135" spans="1:6" ht="30" customHeight="1" x14ac:dyDescent="0.25">
      <c r="A135" s="22" t="s">
        <v>170</v>
      </c>
      <c r="B135" s="8" t="s">
        <v>171</v>
      </c>
      <c r="C135" s="7" t="s">
        <v>15</v>
      </c>
      <c r="D135" s="21">
        <v>19.600000000000001</v>
      </c>
      <c r="E135" s="20"/>
      <c r="F135" s="6">
        <f t="shared" si="18"/>
        <v>0</v>
      </c>
    </row>
    <row r="136" spans="1:6" ht="30" customHeight="1" x14ac:dyDescent="0.25">
      <c r="A136" s="22" t="s">
        <v>172</v>
      </c>
      <c r="B136" s="8" t="s">
        <v>173</v>
      </c>
      <c r="C136" s="7" t="s">
        <v>15</v>
      </c>
      <c r="D136" s="21">
        <v>19.8</v>
      </c>
      <c r="E136" s="20"/>
      <c r="F136" s="6">
        <f t="shared" si="18"/>
        <v>0</v>
      </c>
    </row>
    <row r="137" spans="1:6" ht="30" customHeight="1" x14ac:dyDescent="0.25">
      <c r="A137" s="22" t="s">
        <v>174</v>
      </c>
      <c r="B137" s="8" t="s">
        <v>175</v>
      </c>
      <c r="C137" s="7" t="s">
        <v>15</v>
      </c>
      <c r="D137" s="21">
        <v>22.35</v>
      </c>
      <c r="E137" s="20"/>
      <c r="F137" s="6">
        <f t="shared" si="18"/>
        <v>0</v>
      </c>
    </row>
    <row r="138" spans="1:6" ht="30" customHeight="1" x14ac:dyDescent="0.25">
      <c r="A138" s="22" t="s">
        <v>176</v>
      </c>
      <c r="B138" s="8" t="s">
        <v>177</v>
      </c>
      <c r="C138" s="7" t="s">
        <v>15</v>
      </c>
      <c r="D138" s="21">
        <v>44.96</v>
      </c>
      <c r="E138" s="20"/>
      <c r="F138" s="6">
        <f t="shared" si="18"/>
        <v>0</v>
      </c>
    </row>
    <row r="139" spans="1:6" ht="30" customHeight="1" x14ac:dyDescent="0.25">
      <c r="A139" s="22" t="s">
        <v>178</v>
      </c>
      <c r="B139" s="8" t="s">
        <v>179</v>
      </c>
      <c r="C139" s="7" t="s">
        <v>15</v>
      </c>
      <c r="D139" s="21">
        <v>44.27</v>
      </c>
      <c r="E139" s="20"/>
      <c r="F139" s="6">
        <f t="shared" si="18"/>
        <v>0</v>
      </c>
    </row>
    <row r="140" spans="1:6" ht="30" customHeight="1" x14ac:dyDescent="0.25">
      <c r="A140" s="22" t="s">
        <v>180</v>
      </c>
      <c r="B140" s="8" t="s">
        <v>181</v>
      </c>
      <c r="C140" s="7" t="s">
        <v>15</v>
      </c>
      <c r="D140" s="21">
        <v>71.86</v>
      </c>
      <c r="E140" s="20"/>
      <c r="F140" s="6">
        <f t="shared" si="18"/>
        <v>0</v>
      </c>
    </row>
    <row r="141" spans="1:6" ht="30" customHeight="1" x14ac:dyDescent="0.25">
      <c r="A141" s="22" t="s">
        <v>182</v>
      </c>
      <c r="B141" s="8" t="s">
        <v>183</v>
      </c>
      <c r="C141" s="7" t="s">
        <v>15</v>
      </c>
      <c r="D141" s="21">
        <v>56.6</v>
      </c>
      <c r="E141" s="20"/>
      <c r="F141" s="6">
        <f t="shared" si="18"/>
        <v>0</v>
      </c>
    </row>
    <row r="142" spans="1:6" ht="30" customHeight="1" x14ac:dyDescent="0.25">
      <c r="A142" s="22" t="s">
        <v>184</v>
      </c>
      <c r="B142" s="8" t="s">
        <v>185</v>
      </c>
      <c r="C142" s="7" t="s">
        <v>15</v>
      </c>
      <c r="D142" s="21">
        <v>80.41</v>
      </c>
      <c r="E142" s="20"/>
      <c r="F142" s="6">
        <f t="shared" si="18"/>
        <v>0</v>
      </c>
    </row>
    <row r="143" spans="1:6" ht="30" customHeight="1" x14ac:dyDescent="0.25">
      <c r="A143" s="22" t="s">
        <v>186</v>
      </c>
      <c r="B143" s="8" t="s">
        <v>187</v>
      </c>
      <c r="C143" s="7" t="s">
        <v>15</v>
      </c>
      <c r="D143" s="21">
        <v>71.3</v>
      </c>
      <c r="E143" s="20"/>
      <c r="F143" s="6">
        <f t="shared" si="18"/>
        <v>0</v>
      </c>
    </row>
    <row r="144" spans="1:6" ht="24.95" customHeight="1" x14ac:dyDescent="0.25">
      <c r="A144" s="47" t="s">
        <v>27</v>
      </c>
      <c r="B144" s="46"/>
      <c r="C144" s="46"/>
      <c r="D144" s="46"/>
      <c r="E144" s="46"/>
      <c r="F144" s="48">
        <f>SUM(F133:F143)</f>
        <v>0</v>
      </c>
    </row>
    <row r="145" spans="1:6" ht="21.75" customHeight="1" x14ac:dyDescent="0.25">
      <c r="A145" s="16" t="s">
        <v>188</v>
      </c>
      <c r="B145" s="35" t="s">
        <v>189</v>
      </c>
      <c r="C145" s="36"/>
      <c r="D145" s="36"/>
      <c r="E145" s="36"/>
      <c r="F145" s="37"/>
    </row>
    <row r="146" spans="1:6" ht="30" customHeight="1" x14ac:dyDescent="0.25">
      <c r="A146" s="22">
        <v>10.1</v>
      </c>
      <c r="B146" s="8" t="s">
        <v>190</v>
      </c>
      <c r="C146" s="7" t="s">
        <v>14</v>
      </c>
      <c r="D146" s="21">
        <v>2161.5300000000002</v>
      </c>
      <c r="E146" s="20"/>
      <c r="F146" s="6">
        <f t="shared" ref="F146:F147" si="19">+ROUND(D146*E146,2)</f>
        <v>0</v>
      </c>
    </row>
    <row r="147" spans="1:6" ht="30" customHeight="1" x14ac:dyDescent="0.25">
      <c r="A147" s="22">
        <v>10.199999999999999</v>
      </c>
      <c r="B147" s="8" t="s">
        <v>191</v>
      </c>
      <c r="C147" s="7" t="s">
        <v>14</v>
      </c>
      <c r="D147" s="21">
        <v>672.25</v>
      </c>
      <c r="E147" s="20"/>
      <c r="F147" s="6">
        <f t="shared" si="19"/>
        <v>0</v>
      </c>
    </row>
    <row r="148" spans="1:6" ht="24.95" customHeight="1" x14ac:dyDescent="0.25">
      <c r="A148" s="47" t="s">
        <v>27</v>
      </c>
      <c r="B148" s="46"/>
      <c r="C148" s="46"/>
      <c r="D148" s="46"/>
      <c r="E148" s="46"/>
      <c r="F148" s="48">
        <f>SUM(F146:F147)</f>
        <v>0</v>
      </c>
    </row>
    <row r="149" spans="1:6" ht="24.95" customHeight="1" x14ac:dyDescent="0.25">
      <c r="A149" s="47" t="s">
        <v>192</v>
      </c>
      <c r="B149" s="46"/>
      <c r="C149" s="46"/>
      <c r="D149" s="46"/>
      <c r="E149" s="46"/>
      <c r="F149" s="48">
        <f>F21+F29+F34+F40+F50+F56+F64+F70+F77+F83+F90+F96+F103+F110+F117+F123+F131+F144+F148</f>
        <v>0</v>
      </c>
    </row>
    <row r="150" spans="1:6" ht="21.75" customHeight="1" x14ac:dyDescent="0.25">
      <c r="A150" s="16"/>
      <c r="B150" s="35" t="s">
        <v>194</v>
      </c>
      <c r="C150" s="36"/>
      <c r="D150" s="36"/>
      <c r="E150" s="36"/>
      <c r="F150" s="37"/>
    </row>
    <row r="151" spans="1:6" ht="21.75" customHeight="1" x14ac:dyDescent="0.25">
      <c r="A151" s="16" t="s">
        <v>193</v>
      </c>
      <c r="B151" s="35" t="s">
        <v>195</v>
      </c>
      <c r="C151" s="36"/>
      <c r="D151" s="36"/>
      <c r="E151" s="36"/>
      <c r="F151" s="37"/>
    </row>
    <row r="152" spans="1:6" ht="30" customHeight="1" x14ac:dyDescent="0.25">
      <c r="A152" s="22" t="s">
        <v>196</v>
      </c>
      <c r="B152" s="8" t="s">
        <v>31</v>
      </c>
      <c r="C152" s="7" t="s">
        <v>15</v>
      </c>
      <c r="D152" s="21">
        <v>294.5</v>
      </c>
      <c r="E152" s="20"/>
      <c r="F152" s="6">
        <f t="shared" ref="F152:F155" si="20">+ROUND(D152*E152,2)</f>
        <v>0</v>
      </c>
    </row>
    <row r="153" spans="1:6" ht="30" customHeight="1" x14ac:dyDescent="0.25">
      <c r="A153" s="22" t="s">
        <v>197</v>
      </c>
      <c r="B153" s="8" t="s">
        <v>33</v>
      </c>
      <c r="C153" s="7" t="s">
        <v>15</v>
      </c>
      <c r="D153" s="21">
        <v>294.5</v>
      </c>
      <c r="E153" s="20"/>
      <c r="F153" s="6">
        <f t="shared" si="20"/>
        <v>0</v>
      </c>
    </row>
    <row r="154" spans="1:6" ht="30" customHeight="1" x14ac:dyDescent="0.25">
      <c r="A154" s="22" t="s">
        <v>198</v>
      </c>
      <c r="B154" s="8" t="s">
        <v>35</v>
      </c>
      <c r="C154" s="7" t="s">
        <v>15</v>
      </c>
      <c r="D154" s="21">
        <v>15.6</v>
      </c>
      <c r="E154" s="20"/>
      <c r="F154" s="6">
        <f t="shared" si="20"/>
        <v>0</v>
      </c>
    </row>
    <row r="155" spans="1:6" ht="30" customHeight="1" x14ac:dyDescent="0.25">
      <c r="A155" s="22" t="s">
        <v>199</v>
      </c>
      <c r="B155" s="8" t="s">
        <v>37</v>
      </c>
      <c r="C155" s="7" t="s">
        <v>20</v>
      </c>
      <c r="D155" s="21">
        <v>6</v>
      </c>
      <c r="E155" s="20"/>
      <c r="F155" s="6">
        <f t="shared" si="20"/>
        <v>0</v>
      </c>
    </row>
    <row r="156" spans="1:6" ht="24.95" customHeight="1" x14ac:dyDescent="0.25">
      <c r="A156" s="47" t="s">
        <v>27</v>
      </c>
      <c r="B156" s="46"/>
      <c r="C156" s="46"/>
      <c r="D156" s="46"/>
      <c r="E156" s="46"/>
      <c r="F156" s="48">
        <f>SUM(F152:F155)</f>
        <v>0</v>
      </c>
    </row>
    <row r="157" spans="1:6" ht="21.75" customHeight="1" x14ac:dyDescent="0.25">
      <c r="A157" s="16" t="s">
        <v>200</v>
      </c>
      <c r="B157" s="35" t="s">
        <v>201</v>
      </c>
      <c r="C157" s="36"/>
      <c r="D157" s="36"/>
      <c r="E157" s="36"/>
      <c r="F157" s="37"/>
    </row>
    <row r="158" spans="1:6" ht="30" customHeight="1" x14ac:dyDescent="0.25">
      <c r="A158" s="22" t="s">
        <v>202</v>
      </c>
      <c r="B158" s="8" t="s">
        <v>73</v>
      </c>
      <c r="C158" s="7" t="s">
        <v>13</v>
      </c>
      <c r="D158" s="21">
        <v>10</v>
      </c>
      <c r="E158" s="20"/>
      <c r="F158" s="6">
        <f t="shared" ref="F158:F162" si="21">+ROUND(D158*E158,2)</f>
        <v>0</v>
      </c>
    </row>
    <row r="159" spans="1:6" ht="30" customHeight="1" x14ac:dyDescent="0.25">
      <c r="A159" s="22" t="s">
        <v>203</v>
      </c>
      <c r="B159" s="8" t="s">
        <v>48</v>
      </c>
      <c r="C159" s="7" t="s">
        <v>14</v>
      </c>
      <c r="D159" s="21">
        <v>11.5</v>
      </c>
      <c r="E159" s="20"/>
      <c r="F159" s="6">
        <f t="shared" si="21"/>
        <v>0</v>
      </c>
    </row>
    <row r="160" spans="1:6" ht="30" customHeight="1" x14ac:dyDescent="0.25">
      <c r="A160" s="22" t="s">
        <v>204</v>
      </c>
      <c r="B160" s="8" t="s">
        <v>54</v>
      </c>
      <c r="C160" s="7" t="s">
        <v>13</v>
      </c>
      <c r="D160" s="21">
        <v>0.53</v>
      </c>
      <c r="E160" s="20"/>
      <c r="F160" s="6">
        <f t="shared" si="21"/>
        <v>0</v>
      </c>
    </row>
    <row r="161" spans="1:6" ht="30" customHeight="1" x14ac:dyDescent="0.25">
      <c r="A161" s="22" t="s">
        <v>205</v>
      </c>
      <c r="B161" s="8" t="s">
        <v>206</v>
      </c>
      <c r="C161" s="7" t="s">
        <v>20</v>
      </c>
      <c r="D161" s="21">
        <v>1</v>
      </c>
      <c r="E161" s="20"/>
      <c r="F161" s="6">
        <f t="shared" si="21"/>
        <v>0</v>
      </c>
    </row>
    <row r="162" spans="1:6" ht="30" customHeight="1" x14ac:dyDescent="0.25">
      <c r="A162" s="22" t="s">
        <v>207</v>
      </c>
      <c r="B162" s="8" t="s">
        <v>58</v>
      </c>
      <c r="C162" s="7" t="s">
        <v>15</v>
      </c>
      <c r="D162" s="21">
        <v>5.5</v>
      </c>
      <c r="E162" s="20"/>
      <c r="F162" s="6">
        <f t="shared" si="21"/>
        <v>0</v>
      </c>
    </row>
    <row r="163" spans="1:6" ht="24.95" customHeight="1" x14ac:dyDescent="0.25">
      <c r="A163" s="47" t="s">
        <v>27</v>
      </c>
      <c r="B163" s="46"/>
      <c r="C163" s="46"/>
      <c r="D163" s="46"/>
      <c r="E163" s="46"/>
      <c r="F163" s="48">
        <f>SUM(F158:F162)</f>
        <v>0</v>
      </c>
    </row>
    <row r="164" spans="1:6" ht="21.75" customHeight="1" x14ac:dyDescent="0.25">
      <c r="A164" s="16" t="s">
        <v>208</v>
      </c>
      <c r="B164" s="35" t="s">
        <v>209</v>
      </c>
      <c r="C164" s="36"/>
      <c r="D164" s="36"/>
      <c r="E164" s="36"/>
      <c r="F164" s="37"/>
    </row>
    <row r="165" spans="1:6" ht="30" customHeight="1" x14ac:dyDescent="0.25">
      <c r="A165" s="22" t="s">
        <v>210</v>
      </c>
      <c r="B165" s="8" t="s">
        <v>31</v>
      </c>
      <c r="C165" s="7" t="s">
        <v>15</v>
      </c>
      <c r="D165" s="21">
        <v>287</v>
      </c>
      <c r="E165" s="20"/>
      <c r="F165" s="6">
        <f t="shared" ref="F165:F168" si="22">+ROUND(D165*E165,2)</f>
        <v>0</v>
      </c>
    </row>
    <row r="166" spans="1:6" ht="30" customHeight="1" x14ac:dyDescent="0.25">
      <c r="A166" s="22" t="s">
        <v>211</v>
      </c>
      <c r="B166" s="8" t="s">
        <v>33</v>
      </c>
      <c r="C166" s="7" t="s">
        <v>15</v>
      </c>
      <c r="D166" s="21">
        <v>287</v>
      </c>
      <c r="E166" s="20"/>
      <c r="F166" s="6">
        <f t="shared" si="22"/>
        <v>0</v>
      </c>
    </row>
    <row r="167" spans="1:6" ht="30" customHeight="1" x14ac:dyDescent="0.25">
      <c r="A167" s="22" t="s">
        <v>212</v>
      </c>
      <c r="B167" s="8" t="s">
        <v>35</v>
      </c>
      <c r="C167" s="7" t="s">
        <v>15</v>
      </c>
      <c r="D167" s="21">
        <v>18.2</v>
      </c>
      <c r="E167" s="20"/>
      <c r="F167" s="6">
        <f t="shared" si="22"/>
        <v>0</v>
      </c>
    </row>
    <row r="168" spans="1:6" ht="30" customHeight="1" x14ac:dyDescent="0.25">
      <c r="A168" s="22" t="s">
        <v>213</v>
      </c>
      <c r="B168" s="8" t="s">
        <v>37</v>
      </c>
      <c r="C168" s="7" t="s">
        <v>20</v>
      </c>
      <c r="D168" s="21">
        <v>7</v>
      </c>
      <c r="E168" s="20"/>
      <c r="F168" s="6">
        <f t="shared" si="22"/>
        <v>0</v>
      </c>
    </row>
    <row r="169" spans="1:6" ht="24.95" customHeight="1" x14ac:dyDescent="0.25">
      <c r="A169" s="47" t="s">
        <v>27</v>
      </c>
      <c r="B169" s="46"/>
      <c r="C169" s="46"/>
      <c r="D169" s="46"/>
      <c r="E169" s="46"/>
      <c r="F169" s="48">
        <f>SUM(F165:F168)</f>
        <v>0</v>
      </c>
    </row>
    <row r="170" spans="1:6" ht="21.75" customHeight="1" x14ac:dyDescent="0.25">
      <c r="A170" s="16" t="s">
        <v>214</v>
      </c>
      <c r="B170" s="35" t="s">
        <v>215</v>
      </c>
      <c r="C170" s="36"/>
      <c r="D170" s="36"/>
      <c r="E170" s="36"/>
      <c r="F170" s="37"/>
    </row>
    <row r="171" spans="1:6" ht="30" customHeight="1" x14ac:dyDescent="0.25">
      <c r="A171" s="22" t="s">
        <v>216</v>
      </c>
      <c r="B171" s="8" t="s">
        <v>73</v>
      </c>
      <c r="C171" s="7" t="s">
        <v>13</v>
      </c>
      <c r="D171" s="21">
        <v>18</v>
      </c>
      <c r="E171" s="20"/>
      <c r="F171" s="6">
        <f t="shared" ref="F171:F175" si="23">+ROUND(D171*E171,2)</f>
        <v>0</v>
      </c>
    </row>
    <row r="172" spans="1:6" ht="30" customHeight="1" x14ac:dyDescent="0.25">
      <c r="A172" s="22" t="s">
        <v>217</v>
      </c>
      <c r="B172" s="8" t="s">
        <v>48</v>
      </c>
      <c r="C172" s="7" t="s">
        <v>14</v>
      </c>
      <c r="D172" s="21">
        <v>22</v>
      </c>
      <c r="E172" s="20"/>
      <c r="F172" s="6">
        <f t="shared" si="23"/>
        <v>0</v>
      </c>
    </row>
    <row r="173" spans="1:6" ht="30" customHeight="1" x14ac:dyDescent="0.25">
      <c r="A173" s="22" t="s">
        <v>218</v>
      </c>
      <c r="B173" s="8" t="s">
        <v>54</v>
      </c>
      <c r="C173" s="7" t="s">
        <v>13</v>
      </c>
      <c r="D173" s="21">
        <v>0.56000000000000005</v>
      </c>
      <c r="E173" s="20"/>
      <c r="F173" s="6">
        <f t="shared" si="23"/>
        <v>0</v>
      </c>
    </row>
    <row r="174" spans="1:6" ht="30" customHeight="1" x14ac:dyDescent="0.25">
      <c r="A174" s="22" t="s">
        <v>219</v>
      </c>
      <c r="B174" s="8" t="s">
        <v>220</v>
      </c>
      <c r="C174" s="7" t="s">
        <v>20</v>
      </c>
      <c r="D174" s="21">
        <v>1</v>
      </c>
      <c r="E174" s="20"/>
      <c r="F174" s="6">
        <f t="shared" si="23"/>
        <v>0</v>
      </c>
    </row>
    <row r="175" spans="1:6" ht="30" customHeight="1" x14ac:dyDescent="0.25">
      <c r="A175" s="22" t="s">
        <v>221</v>
      </c>
      <c r="B175" s="8" t="s">
        <v>58</v>
      </c>
      <c r="C175" s="7" t="s">
        <v>15</v>
      </c>
      <c r="D175" s="21">
        <v>17</v>
      </c>
      <c r="E175" s="20"/>
      <c r="F175" s="6">
        <f t="shared" si="23"/>
        <v>0</v>
      </c>
    </row>
    <row r="176" spans="1:6" ht="24.95" customHeight="1" x14ac:dyDescent="0.25">
      <c r="A176" s="47" t="s">
        <v>27</v>
      </c>
      <c r="B176" s="46"/>
      <c r="C176" s="46"/>
      <c r="D176" s="46"/>
      <c r="E176" s="46"/>
      <c r="F176" s="48">
        <f>SUM(F171:F175)</f>
        <v>0</v>
      </c>
    </row>
    <row r="177" spans="1:6" ht="21.75" customHeight="1" x14ac:dyDescent="0.25">
      <c r="A177" s="16" t="s">
        <v>222</v>
      </c>
      <c r="B177" s="35" t="s">
        <v>223</v>
      </c>
      <c r="C177" s="36"/>
      <c r="D177" s="36"/>
      <c r="E177" s="36"/>
      <c r="F177" s="37"/>
    </row>
    <row r="178" spans="1:6" ht="30" customHeight="1" x14ac:dyDescent="0.25">
      <c r="A178" s="22" t="s">
        <v>224</v>
      </c>
      <c r="B178" s="8" t="s">
        <v>31</v>
      </c>
      <c r="C178" s="7" t="s">
        <v>15</v>
      </c>
      <c r="D178" s="21">
        <v>226.5</v>
      </c>
      <c r="E178" s="20"/>
      <c r="F178" s="6">
        <f t="shared" ref="F178:F181" si="24">+ROUND(D178*E178,2)</f>
        <v>0</v>
      </c>
    </row>
    <row r="179" spans="1:6" ht="30" customHeight="1" x14ac:dyDescent="0.25">
      <c r="A179" s="22" t="s">
        <v>225</v>
      </c>
      <c r="B179" s="8" t="s">
        <v>33</v>
      </c>
      <c r="C179" s="7" t="s">
        <v>15</v>
      </c>
      <c r="D179" s="21">
        <v>226.5</v>
      </c>
      <c r="E179" s="20"/>
      <c r="F179" s="6">
        <f t="shared" si="24"/>
        <v>0</v>
      </c>
    </row>
    <row r="180" spans="1:6" ht="30" customHeight="1" x14ac:dyDescent="0.25">
      <c r="A180" s="22" t="s">
        <v>226</v>
      </c>
      <c r="B180" s="8" t="s">
        <v>35</v>
      </c>
      <c r="C180" s="7" t="s">
        <v>15</v>
      </c>
      <c r="D180" s="21">
        <v>12.5</v>
      </c>
      <c r="E180" s="20"/>
      <c r="F180" s="6">
        <f t="shared" si="24"/>
        <v>0</v>
      </c>
    </row>
    <row r="181" spans="1:6" ht="30" customHeight="1" x14ac:dyDescent="0.25">
      <c r="A181" s="22" t="s">
        <v>227</v>
      </c>
      <c r="B181" s="8" t="s">
        <v>37</v>
      </c>
      <c r="C181" s="7" t="s">
        <v>20</v>
      </c>
      <c r="D181" s="21">
        <v>5</v>
      </c>
      <c r="E181" s="20"/>
      <c r="F181" s="6">
        <f t="shared" si="24"/>
        <v>0</v>
      </c>
    </row>
    <row r="182" spans="1:6" ht="24.95" customHeight="1" x14ac:dyDescent="0.25">
      <c r="A182" s="47" t="s">
        <v>27</v>
      </c>
      <c r="B182" s="46"/>
      <c r="C182" s="46"/>
      <c r="D182" s="46"/>
      <c r="E182" s="46"/>
      <c r="F182" s="48">
        <f>SUM(F178:F181)</f>
        <v>0</v>
      </c>
    </row>
    <row r="183" spans="1:6" ht="21.75" customHeight="1" x14ac:dyDescent="0.25">
      <c r="A183" s="16" t="s">
        <v>228</v>
      </c>
      <c r="B183" s="35" t="s">
        <v>229</v>
      </c>
      <c r="C183" s="36"/>
      <c r="D183" s="36"/>
      <c r="E183" s="36"/>
      <c r="F183" s="37"/>
    </row>
    <row r="184" spans="1:6" ht="30" customHeight="1" x14ac:dyDescent="0.25">
      <c r="A184" s="22" t="s">
        <v>230</v>
      </c>
      <c r="B184" s="8" t="s">
        <v>73</v>
      </c>
      <c r="C184" s="7" t="s">
        <v>13</v>
      </c>
      <c r="D184" s="21">
        <v>15</v>
      </c>
      <c r="E184" s="20"/>
      <c r="F184" s="6">
        <f t="shared" ref="F184:F188" si="25">+ROUND(D184*E184,2)</f>
        <v>0</v>
      </c>
    </row>
    <row r="185" spans="1:6" ht="30" customHeight="1" x14ac:dyDescent="0.25">
      <c r="A185" s="22" t="s">
        <v>231</v>
      </c>
      <c r="B185" s="8" t="s">
        <v>48</v>
      </c>
      <c r="C185" s="7" t="s">
        <v>14</v>
      </c>
      <c r="D185" s="21">
        <v>18</v>
      </c>
      <c r="E185" s="20"/>
      <c r="F185" s="6">
        <f t="shared" si="25"/>
        <v>0</v>
      </c>
    </row>
    <row r="186" spans="1:6" ht="30" customHeight="1" x14ac:dyDescent="0.25">
      <c r="A186" s="22" t="s">
        <v>232</v>
      </c>
      <c r="B186" s="8" t="s">
        <v>54</v>
      </c>
      <c r="C186" s="7" t="s">
        <v>13</v>
      </c>
      <c r="D186" s="21">
        <v>0.51</v>
      </c>
      <c r="E186" s="20"/>
      <c r="F186" s="6">
        <f t="shared" si="25"/>
        <v>0</v>
      </c>
    </row>
    <row r="187" spans="1:6" ht="30" customHeight="1" x14ac:dyDescent="0.25">
      <c r="A187" s="22" t="s">
        <v>233</v>
      </c>
      <c r="B187" s="8" t="s">
        <v>234</v>
      </c>
      <c r="C187" s="7" t="s">
        <v>20</v>
      </c>
      <c r="D187" s="21">
        <v>1</v>
      </c>
      <c r="E187" s="20"/>
      <c r="F187" s="6">
        <f t="shared" si="25"/>
        <v>0</v>
      </c>
    </row>
    <row r="188" spans="1:6" ht="30" customHeight="1" x14ac:dyDescent="0.25">
      <c r="A188" s="22" t="s">
        <v>235</v>
      </c>
      <c r="B188" s="8" t="s">
        <v>58</v>
      </c>
      <c r="C188" s="7" t="s">
        <v>15</v>
      </c>
      <c r="D188" s="21">
        <v>11</v>
      </c>
      <c r="E188" s="20"/>
      <c r="F188" s="6">
        <f t="shared" si="25"/>
        <v>0</v>
      </c>
    </row>
    <row r="189" spans="1:6" ht="24.95" customHeight="1" x14ac:dyDescent="0.25">
      <c r="A189" s="47" t="s">
        <v>27</v>
      </c>
      <c r="B189" s="46"/>
      <c r="C189" s="46"/>
      <c r="D189" s="46"/>
      <c r="E189" s="46"/>
      <c r="F189" s="48">
        <f>SUM(F184:F188)</f>
        <v>0</v>
      </c>
    </row>
    <row r="190" spans="1:6" ht="21.75" customHeight="1" x14ac:dyDescent="0.25">
      <c r="A190" s="16" t="s">
        <v>236</v>
      </c>
      <c r="B190" s="35" t="s">
        <v>237</v>
      </c>
      <c r="C190" s="36"/>
      <c r="D190" s="36"/>
      <c r="E190" s="36"/>
      <c r="F190" s="37"/>
    </row>
    <row r="191" spans="1:6" ht="30" customHeight="1" x14ac:dyDescent="0.25">
      <c r="A191" s="22" t="s">
        <v>238</v>
      </c>
      <c r="B191" s="8" t="s">
        <v>31</v>
      </c>
      <c r="C191" s="7" t="s">
        <v>15</v>
      </c>
      <c r="D191" s="21">
        <v>214.5</v>
      </c>
      <c r="E191" s="20"/>
      <c r="F191" s="6">
        <f t="shared" ref="F191:F194" si="26">+ROUND(D191*E191,2)</f>
        <v>0</v>
      </c>
    </row>
    <row r="192" spans="1:6" ht="30" customHeight="1" x14ac:dyDescent="0.25">
      <c r="A192" s="22" t="s">
        <v>239</v>
      </c>
      <c r="B192" s="8" t="s">
        <v>33</v>
      </c>
      <c r="C192" s="7" t="s">
        <v>15</v>
      </c>
      <c r="D192" s="21">
        <v>214.5</v>
      </c>
      <c r="E192" s="20"/>
      <c r="F192" s="6">
        <f t="shared" si="26"/>
        <v>0</v>
      </c>
    </row>
    <row r="193" spans="1:6" ht="30" customHeight="1" x14ac:dyDescent="0.25">
      <c r="A193" s="22" t="s">
        <v>240</v>
      </c>
      <c r="B193" s="8" t="s">
        <v>35</v>
      </c>
      <c r="C193" s="7" t="s">
        <v>15</v>
      </c>
      <c r="D193" s="21">
        <v>12.5</v>
      </c>
      <c r="E193" s="20"/>
      <c r="F193" s="6">
        <f t="shared" si="26"/>
        <v>0</v>
      </c>
    </row>
    <row r="194" spans="1:6" ht="30" customHeight="1" x14ac:dyDescent="0.25">
      <c r="A194" s="22" t="s">
        <v>241</v>
      </c>
      <c r="B194" s="8" t="s">
        <v>37</v>
      </c>
      <c r="C194" s="7" t="s">
        <v>20</v>
      </c>
      <c r="D194" s="21">
        <v>5</v>
      </c>
      <c r="E194" s="20"/>
      <c r="F194" s="6">
        <f t="shared" si="26"/>
        <v>0</v>
      </c>
    </row>
    <row r="195" spans="1:6" ht="24.95" customHeight="1" x14ac:dyDescent="0.25">
      <c r="A195" s="47" t="s">
        <v>27</v>
      </c>
      <c r="B195" s="46"/>
      <c r="C195" s="46"/>
      <c r="D195" s="46"/>
      <c r="E195" s="46"/>
      <c r="F195" s="48">
        <f>SUM(F191:F194)</f>
        <v>0</v>
      </c>
    </row>
    <row r="196" spans="1:6" ht="21.75" customHeight="1" x14ac:dyDescent="0.25">
      <c r="A196" s="16" t="s">
        <v>242</v>
      </c>
      <c r="B196" s="35" t="s">
        <v>243</v>
      </c>
      <c r="C196" s="36"/>
      <c r="D196" s="36"/>
      <c r="E196" s="36"/>
      <c r="F196" s="37"/>
    </row>
    <row r="197" spans="1:6" ht="30" customHeight="1" x14ac:dyDescent="0.25">
      <c r="A197" s="22" t="s">
        <v>244</v>
      </c>
      <c r="B197" s="8" t="s">
        <v>73</v>
      </c>
      <c r="C197" s="7" t="s">
        <v>13</v>
      </c>
      <c r="D197" s="21">
        <v>21</v>
      </c>
      <c r="E197" s="20"/>
      <c r="F197" s="6">
        <f t="shared" ref="F197:F201" si="27">+ROUND(D197*E197,2)</f>
        <v>0</v>
      </c>
    </row>
    <row r="198" spans="1:6" ht="30" customHeight="1" x14ac:dyDescent="0.25">
      <c r="A198" s="22" t="s">
        <v>245</v>
      </c>
      <c r="B198" s="8" t="s">
        <v>48</v>
      </c>
      <c r="C198" s="7" t="s">
        <v>14</v>
      </c>
      <c r="D198" s="21">
        <v>26</v>
      </c>
      <c r="E198" s="20"/>
      <c r="F198" s="6">
        <f t="shared" si="27"/>
        <v>0</v>
      </c>
    </row>
    <row r="199" spans="1:6" ht="30" customHeight="1" x14ac:dyDescent="0.25">
      <c r="A199" s="22" t="s">
        <v>246</v>
      </c>
      <c r="B199" s="8" t="s">
        <v>54</v>
      </c>
      <c r="C199" s="7" t="s">
        <v>13</v>
      </c>
      <c r="D199" s="21">
        <v>0.55000000000000004</v>
      </c>
      <c r="E199" s="20"/>
      <c r="F199" s="6">
        <f t="shared" si="27"/>
        <v>0</v>
      </c>
    </row>
    <row r="200" spans="1:6" ht="30" customHeight="1" x14ac:dyDescent="0.25">
      <c r="A200" s="22" t="s">
        <v>247</v>
      </c>
      <c r="B200" s="8" t="s">
        <v>248</v>
      </c>
      <c r="C200" s="7" t="s">
        <v>20</v>
      </c>
      <c r="D200" s="21">
        <v>1</v>
      </c>
      <c r="E200" s="20"/>
      <c r="F200" s="6">
        <f t="shared" si="27"/>
        <v>0</v>
      </c>
    </row>
    <row r="201" spans="1:6" ht="30" customHeight="1" x14ac:dyDescent="0.25">
      <c r="A201" s="22" t="s">
        <v>249</v>
      </c>
      <c r="B201" s="8" t="s">
        <v>58</v>
      </c>
      <c r="C201" s="7" t="s">
        <v>15</v>
      </c>
      <c r="D201" s="21">
        <v>20</v>
      </c>
      <c r="E201" s="20"/>
      <c r="F201" s="6">
        <f t="shared" si="27"/>
        <v>0</v>
      </c>
    </row>
    <row r="202" spans="1:6" ht="24.95" customHeight="1" x14ac:dyDescent="0.25">
      <c r="A202" s="47" t="s">
        <v>27</v>
      </c>
      <c r="B202" s="46"/>
      <c r="C202" s="46"/>
      <c r="D202" s="46"/>
      <c r="E202" s="46"/>
      <c r="F202" s="48">
        <f>SUM(F197:F201)</f>
        <v>0</v>
      </c>
    </row>
    <row r="203" spans="1:6" ht="21.75" customHeight="1" x14ac:dyDescent="0.25">
      <c r="A203" s="16" t="s">
        <v>250</v>
      </c>
      <c r="B203" s="35" t="s">
        <v>251</v>
      </c>
      <c r="C203" s="36"/>
      <c r="D203" s="36"/>
      <c r="E203" s="36"/>
      <c r="F203" s="37"/>
    </row>
    <row r="204" spans="1:6" ht="30" customHeight="1" x14ac:dyDescent="0.25">
      <c r="A204" s="22" t="s">
        <v>252</v>
      </c>
      <c r="B204" s="8" t="s">
        <v>31</v>
      </c>
      <c r="C204" s="7" t="s">
        <v>15</v>
      </c>
      <c r="D204" s="21">
        <v>353.5</v>
      </c>
      <c r="E204" s="20"/>
      <c r="F204" s="6">
        <f t="shared" ref="F204:F207" si="28">+ROUND(D204*E204,2)</f>
        <v>0</v>
      </c>
    </row>
    <row r="205" spans="1:6" ht="30" customHeight="1" x14ac:dyDescent="0.25">
      <c r="A205" s="22" t="s">
        <v>253</v>
      </c>
      <c r="B205" s="8" t="s">
        <v>33</v>
      </c>
      <c r="C205" s="7" t="s">
        <v>15</v>
      </c>
      <c r="D205" s="21">
        <v>353.5</v>
      </c>
      <c r="E205" s="20"/>
      <c r="F205" s="6">
        <f t="shared" si="28"/>
        <v>0</v>
      </c>
    </row>
    <row r="206" spans="1:6" ht="30" customHeight="1" x14ac:dyDescent="0.25">
      <c r="A206" s="22" t="s">
        <v>254</v>
      </c>
      <c r="B206" s="8" t="s">
        <v>35</v>
      </c>
      <c r="C206" s="7" t="s">
        <v>15</v>
      </c>
      <c r="D206" s="21">
        <v>20</v>
      </c>
      <c r="E206" s="20"/>
      <c r="F206" s="6">
        <f t="shared" si="28"/>
        <v>0</v>
      </c>
    </row>
    <row r="207" spans="1:6" ht="30" customHeight="1" x14ac:dyDescent="0.25">
      <c r="A207" s="22" t="s">
        <v>255</v>
      </c>
      <c r="B207" s="8" t="s">
        <v>37</v>
      </c>
      <c r="C207" s="7" t="s">
        <v>20</v>
      </c>
      <c r="D207" s="21">
        <v>8</v>
      </c>
      <c r="E207" s="20"/>
      <c r="F207" s="6">
        <f t="shared" si="28"/>
        <v>0</v>
      </c>
    </row>
    <row r="208" spans="1:6" ht="24.95" customHeight="1" x14ac:dyDescent="0.25">
      <c r="A208" s="47" t="s">
        <v>27</v>
      </c>
      <c r="B208" s="46"/>
      <c r="C208" s="46"/>
      <c r="D208" s="46"/>
      <c r="E208" s="46"/>
      <c r="F208" s="48">
        <f>SUM(F204:F207)</f>
        <v>0</v>
      </c>
    </row>
    <row r="209" spans="1:6" ht="21.75" customHeight="1" x14ac:dyDescent="0.25">
      <c r="A209" s="16" t="s">
        <v>256</v>
      </c>
      <c r="B209" s="35" t="s">
        <v>257</v>
      </c>
      <c r="C209" s="36"/>
      <c r="D209" s="36"/>
      <c r="E209" s="36"/>
      <c r="F209" s="37"/>
    </row>
    <row r="210" spans="1:6" ht="30" customHeight="1" x14ac:dyDescent="0.25">
      <c r="A210" s="22" t="s">
        <v>258</v>
      </c>
      <c r="B210" s="8" t="s">
        <v>73</v>
      </c>
      <c r="C210" s="7" t="s">
        <v>13</v>
      </c>
      <c r="D210" s="21">
        <v>21</v>
      </c>
      <c r="E210" s="20"/>
      <c r="F210" s="6">
        <f t="shared" ref="F210:F214" si="29">+ROUND(D210*E210,2)</f>
        <v>0</v>
      </c>
    </row>
    <row r="211" spans="1:6" ht="30" customHeight="1" x14ac:dyDescent="0.25">
      <c r="A211" s="22" t="s">
        <v>259</v>
      </c>
      <c r="B211" s="8" t="s">
        <v>48</v>
      </c>
      <c r="C211" s="7" t="s">
        <v>14</v>
      </c>
      <c r="D211" s="21">
        <v>26</v>
      </c>
      <c r="E211" s="20"/>
      <c r="F211" s="6">
        <f t="shared" si="29"/>
        <v>0</v>
      </c>
    </row>
    <row r="212" spans="1:6" ht="30" customHeight="1" x14ac:dyDescent="0.25">
      <c r="A212" s="22" t="s">
        <v>260</v>
      </c>
      <c r="B212" s="8" t="s">
        <v>54</v>
      </c>
      <c r="C212" s="7" t="s">
        <v>13</v>
      </c>
      <c r="D212" s="21">
        <v>0.66</v>
      </c>
      <c r="E212" s="20"/>
      <c r="F212" s="6">
        <f t="shared" si="29"/>
        <v>0</v>
      </c>
    </row>
    <row r="213" spans="1:6" ht="30" customHeight="1" x14ac:dyDescent="0.25">
      <c r="A213" s="22" t="s">
        <v>261</v>
      </c>
      <c r="B213" s="8" t="s">
        <v>262</v>
      </c>
      <c r="C213" s="7" t="s">
        <v>20</v>
      </c>
      <c r="D213" s="21">
        <v>1</v>
      </c>
      <c r="E213" s="20"/>
      <c r="F213" s="6">
        <f t="shared" si="29"/>
        <v>0</v>
      </c>
    </row>
    <row r="214" spans="1:6" ht="30" customHeight="1" x14ac:dyDescent="0.25">
      <c r="A214" s="22" t="s">
        <v>263</v>
      </c>
      <c r="B214" s="8" t="s">
        <v>58</v>
      </c>
      <c r="C214" s="7" t="s">
        <v>15</v>
      </c>
      <c r="D214" s="21">
        <v>12</v>
      </c>
      <c r="E214" s="20"/>
      <c r="F214" s="6">
        <f t="shared" si="29"/>
        <v>0</v>
      </c>
    </row>
    <row r="215" spans="1:6" ht="24.95" customHeight="1" x14ac:dyDescent="0.25">
      <c r="A215" s="47" t="s">
        <v>27</v>
      </c>
      <c r="B215" s="46"/>
      <c r="C215" s="46"/>
      <c r="D215" s="46"/>
      <c r="E215" s="46"/>
      <c r="F215" s="48">
        <f>SUM(F210:F214)</f>
        <v>0</v>
      </c>
    </row>
    <row r="216" spans="1:6" ht="21.75" customHeight="1" x14ac:dyDescent="0.25">
      <c r="A216" s="16" t="s">
        <v>264</v>
      </c>
      <c r="B216" s="35" t="s">
        <v>265</v>
      </c>
      <c r="C216" s="36"/>
      <c r="D216" s="36"/>
      <c r="E216" s="36"/>
      <c r="F216" s="37"/>
    </row>
    <row r="217" spans="1:6" ht="30" customHeight="1" x14ac:dyDescent="0.25">
      <c r="A217" s="22">
        <v>16.100000000000001</v>
      </c>
      <c r="B217" s="8" t="s">
        <v>41</v>
      </c>
      <c r="C217" s="7" t="s">
        <v>13</v>
      </c>
      <c r="D217" s="21">
        <v>106.8</v>
      </c>
      <c r="E217" s="20"/>
      <c r="F217" s="6">
        <f t="shared" ref="F217:F222" si="30">+ROUND(D217*E217,2)</f>
        <v>0</v>
      </c>
    </row>
    <row r="218" spans="1:6" ht="30" customHeight="1" x14ac:dyDescent="0.25">
      <c r="A218" s="22">
        <v>16.2</v>
      </c>
      <c r="B218" s="8" t="s">
        <v>43</v>
      </c>
      <c r="C218" s="7" t="s">
        <v>13</v>
      </c>
      <c r="D218" s="21">
        <v>294.91000000000003</v>
      </c>
      <c r="E218" s="20"/>
      <c r="F218" s="6">
        <f t="shared" si="30"/>
        <v>0</v>
      </c>
    </row>
    <row r="219" spans="1:6" ht="30" customHeight="1" x14ac:dyDescent="0.25">
      <c r="A219" s="22">
        <v>16.3</v>
      </c>
      <c r="B219" s="8" t="s">
        <v>24</v>
      </c>
      <c r="C219" s="7" t="s">
        <v>25</v>
      </c>
      <c r="D219" s="21">
        <v>2693.5</v>
      </c>
      <c r="E219" s="20"/>
      <c r="F219" s="6">
        <f t="shared" si="30"/>
        <v>0</v>
      </c>
    </row>
    <row r="220" spans="1:6" ht="30" customHeight="1" x14ac:dyDescent="0.25">
      <c r="A220" s="22">
        <v>16.399999999999999</v>
      </c>
      <c r="B220" s="8" t="s">
        <v>137</v>
      </c>
      <c r="C220" s="7" t="s">
        <v>13</v>
      </c>
      <c r="D220" s="21">
        <v>392</v>
      </c>
      <c r="E220" s="20"/>
      <c r="F220" s="6">
        <f t="shared" si="30"/>
        <v>0</v>
      </c>
    </row>
    <row r="221" spans="1:6" ht="30" customHeight="1" x14ac:dyDescent="0.25">
      <c r="A221" s="22">
        <v>16.5</v>
      </c>
      <c r="B221" s="8" t="s">
        <v>48</v>
      </c>
      <c r="C221" s="7" t="s">
        <v>14</v>
      </c>
      <c r="D221" s="21">
        <v>240</v>
      </c>
      <c r="E221" s="20"/>
      <c r="F221" s="6">
        <f t="shared" si="30"/>
        <v>0</v>
      </c>
    </row>
    <row r="222" spans="1:6" ht="30" customHeight="1" x14ac:dyDescent="0.25">
      <c r="A222" s="22">
        <v>16.600000000000001</v>
      </c>
      <c r="B222" s="8" t="s">
        <v>50</v>
      </c>
      <c r="C222" s="7" t="s">
        <v>13</v>
      </c>
      <c r="D222" s="21">
        <v>20.100000000000001</v>
      </c>
      <c r="E222" s="20"/>
      <c r="F222" s="6">
        <f t="shared" si="30"/>
        <v>0</v>
      </c>
    </row>
    <row r="223" spans="1:6" ht="24.95" customHeight="1" x14ac:dyDescent="0.25">
      <c r="A223" s="47" t="s">
        <v>27</v>
      </c>
      <c r="B223" s="46"/>
      <c r="C223" s="46"/>
      <c r="D223" s="46"/>
      <c r="E223" s="46"/>
      <c r="F223" s="48">
        <f>SUM(F217:F222)</f>
        <v>0</v>
      </c>
    </row>
    <row r="224" spans="1:6" ht="21.75" customHeight="1" x14ac:dyDescent="0.25">
      <c r="A224" s="16" t="s">
        <v>266</v>
      </c>
      <c r="B224" s="35" t="s">
        <v>267</v>
      </c>
      <c r="C224" s="36"/>
      <c r="D224" s="36"/>
      <c r="E224" s="36"/>
      <c r="F224" s="37"/>
    </row>
    <row r="225" spans="1:6" ht="30" customHeight="1" x14ac:dyDescent="0.25">
      <c r="A225" s="22">
        <v>17.100000000000001</v>
      </c>
      <c r="B225" s="8" t="s">
        <v>41</v>
      </c>
      <c r="C225" s="7" t="s">
        <v>13</v>
      </c>
      <c r="D225" s="21">
        <v>27.91</v>
      </c>
      <c r="E225" s="20"/>
      <c r="F225" s="6">
        <f t="shared" ref="F225:F229" si="31">+ROUND(D225*E225,2)</f>
        <v>0</v>
      </c>
    </row>
    <row r="226" spans="1:6" ht="30" customHeight="1" x14ac:dyDescent="0.25">
      <c r="A226" s="22">
        <v>17.2</v>
      </c>
      <c r="B226" s="8" t="s">
        <v>43</v>
      </c>
      <c r="C226" s="7" t="s">
        <v>13</v>
      </c>
      <c r="D226" s="21">
        <v>5.19</v>
      </c>
      <c r="E226" s="20"/>
      <c r="F226" s="6">
        <f t="shared" si="31"/>
        <v>0</v>
      </c>
    </row>
    <row r="227" spans="1:6" ht="30" customHeight="1" x14ac:dyDescent="0.25">
      <c r="A227" s="22">
        <v>17.3</v>
      </c>
      <c r="B227" s="8" t="s">
        <v>24</v>
      </c>
      <c r="C227" s="7" t="s">
        <v>25</v>
      </c>
      <c r="D227" s="21">
        <v>703.89</v>
      </c>
      <c r="E227" s="20"/>
      <c r="F227" s="6">
        <f t="shared" si="31"/>
        <v>0</v>
      </c>
    </row>
    <row r="228" spans="1:6" ht="30" customHeight="1" x14ac:dyDescent="0.25">
      <c r="A228" s="22">
        <v>17.399999999999999</v>
      </c>
      <c r="B228" s="8" t="s">
        <v>46</v>
      </c>
      <c r="C228" s="7" t="s">
        <v>13</v>
      </c>
      <c r="D228" s="21">
        <v>57</v>
      </c>
      <c r="E228" s="20"/>
      <c r="F228" s="6">
        <f t="shared" si="31"/>
        <v>0</v>
      </c>
    </row>
    <row r="229" spans="1:6" ht="30" customHeight="1" x14ac:dyDescent="0.25">
      <c r="A229" s="22">
        <v>17.5</v>
      </c>
      <c r="B229" s="8" t="s">
        <v>48</v>
      </c>
      <c r="C229" s="7" t="s">
        <v>14</v>
      </c>
      <c r="D229" s="21">
        <v>47</v>
      </c>
      <c r="E229" s="20"/>
      <c r="F229" s="6">
        <f t="shared" si="31"/>
        <v>0</v>
      </c>
    </row>
    <row r="230" spans="1:6" ht="24.95" customHeight="1" x14ac:dyDescent="0.25">
      <c r="A230" s="47" t="s">
        <v>27</v>
      </c>
      <c r="B230" s="46"/>
      <c r="C230" s="46"/>
      <c r="D230" s="46"/>
      <c r="E230" s="46"/>
      <c r="F230" s="48">
        <f>SUM(F225:F229)</f>
        <v>0</v>
      </c>
    </row>
    <row r="231" spans="1:6" ht="21.75" customHeight="1" x14ac:dyDescent="0.25">
      <c r="A231" s="16" t="s">
        <v>268</v>
      </c>
      <c r="B231" s="35" t="s">
        <v>269</v>
      </c>
      <c r="C231" s="36"/>
      <c r="D231" s="36"/>
      <c r="E231" s="36"/>
      <c r="F231" s="37"/>
    </row>
    <row r="232" spans="1:6" ht="30" customHeight="1" x14ac:dyDescent="0.25">
      <c r="A232" s="22">
        <v>18.100000000000001</v>
      </c>
      <c r="B232" s="8" t="s">
        <v>41</v>
      </c>
      <c r="C232" s="7" t="s">
        <v>13</v>
      </c>
      <c r="D232" s="21">
        <v>64.05</v>
      </c>
      <c r="E232" s="20"/>
      <c r="F232" s="6">
        <f t="shared" ref="F232:F237" si="32">+ROUND(D232*E232,2)</f>
        <v>0</v>
      </c>
    </row>
    <row r="233" spans="1:6" ht="30" customHeight="1" x14ac:dyDescent="0.25">
      <c r="A233" s="22">
        <v>18.2</v>
      </c>
      <c r="B233" s="8" t="s">
        <v>43</v>
      </c>
      <c r="C233" s="7" t="s">
        <v>13</v>
      </c>
      <c r="D233" s="21">
        <v>112.23</v>
      </c>
      <c r="E233" s="20"/>
      <c r="F233" s="6">
        <f t="shared" si="32"/>
        <v>0</v>
      </c>
    </row>
    <row r="234" spans="1:6" ht="30" customHeight="1" x14ac:dyDescent="0.25">
      <c r="A234" s="22">
        <v>18.3</v>
      </c>
      <c r="B234" s="8" t="s">
        <v>24</v>
      </c>
      <c r="C234" s="7" t="s">
        <v>25</v>
      </c>
      <c r="D234" s="21">
        <v>1615.34</v>
      </c>
      <c r="E234" s="20"/>
      <c r="F234" s="6">
        <f t="shared" si="32"/>
        <v>0</v>
      </c>
    </row>
    <row r="235" spans="1:6" ht="30" customHeight="1" x14ac:dyDescent="0.25">
      <c r="A235" s="22">
        <v>18.399999999999999</v>
      </c>
      <c r="B235" s="8" t="s">
        <v>46</v>
      </c>
      <c r="C235" s="7" t="s">
        <v>13</v>
      </c>
      <c r="D235" s="21">
        <v>168</v>
      </c>
      <c r="E235" s="20"/>
      <c r="F235" s="6">
        <f t="shared" si="32"/>
        <v>0</v>
      </c>
    </row>
    <row r="236" spans="1:6" ht="30" customHeight="1" x14ac:dyDescent="0.25">
      <c r="A236" s="22">
        <v>18.5</v>
      </c>
      <c r="B236" s="8" t="s">
        <v>48</v>
      </c>
      <c r="C236" s="7" t="s">
        <v>14</v>
      </c>
      <c r="D236" s="21">
        <v>102</v>
      </c>
      <c r="E236" s="20"/>
      <c r="F236" s="6">
        <f t="shared" si="32"/>
        <v>0</v>
      </c>
    </row>
    <row r="237" spans="1:6" ht="30" customHeight="1" x14ac:dyDescent="0.25">
      <c r="A237" s="22">
        <v>18.600000000000001</v>
      </c>
      <c r="B237" s="8" t="s">
        <v>50</v>
      </c>
      <c r="C237" s="7" t="s">
        <v>13</v>
      </c>
      <c r="D237" s="21">
        <v>5.65</v>
      </c>
      <c r="E237" s="20"/>
      <c r="F237" s="6">
        <f t="shared" si="32"/>
        <v>0</v>
      </c>
    </row>
    <row r="238" spans="1:6" ht="24.95" customHeight="1" x14ac:dyDescent="0.25">
      <c r="A238" s="47" t="s">
        <v>27</v>
      </c>
      <c r="B238" s="46"/>
      <c r="C238" s="46"/>
      <c r="D238" s="46"/>
      <c r="E238" s="46"/>
      <c r="F238" s="48">
        <f>SUM(F232:F237)</f>
        <v>0</v>
      </c>
    </row>
    <row r="239" spans="1:6" ht="21.75" customHeight="1" x14ac:dyDescent="0.25">
      <c r="A239" s="16" t="s">
        <v>270</v>
      </c>
      <c r="B239" s="35" t="s">
        <v>271</v>
      </c>
      <c r="C239" s="36"/>
      <c r="D239" s="36"/>
      <c r="E239" s="36"/>
      <c r="F239" s="37"/>
    </row>
    <row r="240" spans="1:6" ht="30" customHeight="1" x14ac:dyDescent="0.25">
      <c r="A240" s="22">
        <v>19.100000000000001</v>
      </c>
      <c r="B240" s="8" t="s">
        <v>41</v>
      </c>
      <c r="C240" s="7" t="s">
        <v>13</v>
      </c>
      <c r="D240" s="21">
        <v>44.03</v>
      </c>
      <c r="E240" s="20"/>
      <c r="F240" s="6">
        <f t="shared" ref="F240:F244" si="33">+ROUND(D240*E240,2)</f>
        <v>0</v>
      </c>
    </row>
    <row r="241" spans="1:6" ht="30" customHeight="1" x14ac:dyDescent="0.25">
      <c r="A241" s="22">
        <v>19.2</v>
      </c>
      <c r="B241" s="8" t="s">
        <v>43</v>
      </c>
      <c r="C241" s="7" t="s">
        <v>13</v>
      </c>
      <c r="D241" s="21">
        <v>40.31</v>
      </c>
      <c r="E241" s="20"/>
      <c r="F241" s="6">
        <f t="shared" si="33"/>
        <v>0</v>
      </c>
    </row>
    <row r="242" spans="1:6" ht="30" customHeight="1" x14ac:dyDescent="0.25">
      <c r="A242" s="22">
        <v>19.3</v>
      </c>
      <c r="B242" s="8" t="s">
        <v>24</v>
      </c>
      <c r="C242" s="7" t="s">
        <v>25</v>
      </c>
      <c r="D242" s="21">
        <v>1110.44</v>
      </c>
      <c r="E242" s="20"/>
      <c r="F242" s="6">
        <f t="shared" si="33"/>
        <v>0</v>
      </c>
    </row>
    <row r="243" spans="1:6" ht="30" customHeight="1" x14ac:dyDescent="0.25">
      <c r="A243" s="22">
        <v>19.399999999999999</v>
      </c>
      <c r="B243" s="8" t="s">
        <v>73</v>
      </c>
      <c r="C243" s="7" t="s">
        <v>13</v>
      </c>
      <c r="D243" s="21">
        <v>63</v>
      </c>
      <c r="E243" s="20"/>
      <c r="F243" s="6">
        <f t="shared" si="33"/>
        <v>0</v>
      </c>
    </row>
    <row r="244" spans="1:6" ht="30" customHeight="1" x14ac:dyDescent="0.25">
      <c r="A244" s="22">
        <v>19.5</v>
      </c>
      <c r="B244" s="8" t="s">
        <v>48</v>
      </c>
      <c r="C244" s="7" t="s">
        <v>14</v>
      </c>
      <c r="D244" s="21">
        <v>74.099999999999994</v>
      </c>
      <c r="E244" s="20"/>
      <c r="F244" s="6">
        <f t="shared" si="33"/>
        <v>0</v>
      </c>
    </row>
    <row r="245" spans="1:6" ht="24.95" customHeight="1" x14ac:dyDescent="0.25">
      <c r="A245" s="47" t="s">
        <v>27</v>
      </c>
      <c r="B245" s="46"/>
      <c r="C245" s="46"/>
      <c r="D245" s="46"/>
      <c r="E245" s="46"/>
      <c r="F245" s="48">
        <f>SUM(F240:F244)</f>
        <v>0</v>
      </c>
    </row>
    <row r="246" spans="1:6" ht="21.75" customHeight="1" x14ac:dyDescent="0.25">
      <c r="A246" s="16" t="s">
        <v>272</v>
      </c>
      <c r="B246" s="35" t="s">
        <v>273</v>
      </c>
      <c r="C246" s="36"/>
      <c r="D246" s="36"/>
      <c r="E246" s="36"/>
      <c r="F246" s="37"/>
    </row>
    <row r="247" spans="1:6" ht="30" customHeight="1" x14ac:dyDescent="0.25">
      <c r="A247" s="22">
        <v>20.100000000000001</v>
      </c>
      <c r="B247" s="8" t="s">
        <v>41</v>
      </c>
      <c r="C247" s="7" t="s">
        <v>13</v>
      </c>
      <c r="D247" s="21">
        <v>39.39</v>
      </c>
      <c r="E247" s="20"/>
      <c r="F247" s="6">
        <f t="shared" ref="F247:F251" si="34">+ROUND(D247*E247,2)</f>
        <v>0</v>
      </c>
    </row>
    <row r="248" spans="1:6" ht="30" customHeight="1" x14ac:dyDescent="0.25">
      <c r="A248" s="22">
        <v>20.2</v>
      </c>
      <c r="B248" s="8" t="s">
        <v>43</v>
      </c>
      <c r="C248" s="7" t="s">
        <v>13</v>
      </c>
      <c r="D248" s="21">
        <v>43.87</v>
      </c>
      <c r="E248" s="20"/>
      <c r="F248" s="6">
        <f t="shared" si="34"/>
        <v>0</v>
      </c>
    </row>
    <row r="249" spans="1:6" ht="30" customHeight="1" x14ac:dyDescent="0.25">
      <c r="A249" s="22">
        <v>20.3</v>
      </c>
      <c r="B249" s="8" t="s">
        <v>24</v>
      </c>
      <c r="C249" s="7" t="s">
        <v>25</v>
      </c>
      <c r="D249" s="21">
        <v>993.42</v>
      </c>
      <c r="E249" s="20"/>
      <c r="F249" s="6">
        <f t="shared" si="34"/>
        <v>0</v>
      </c>
    </row>
    <row r="250" spans="1:6" ht="30" customHeight="1" x14ac:dyDescent="0.25">
      <c r="A250" s="22">
        <v>20.399999999999999</v>
      </c>
      <c r="B250" s="8" t="s">
        <v>73</v>
      </c>
      <c r="C250" s="7" t="s">
        <v>13</v>
      </c>
      <c r="D250" s="21">
        <v>30</v>
      </c>
      <c r="E250" s="20"/>
      <c r="F250" s="6">
        <f t="shared" si="34"/>
        <v>0</v>
      </c>
    </row>
    <row r="251" spans="1:6" ht="30" customHeight="1" x14ac:dyDescent="0.25">
      <c r="A251" s="22">
        <v>20.5</v>
      </c>
      <c r="B251" s="8" t="s">
        <v>48</v>
      </c>
      <c r="C251" s="7" t="s">
        <v>14</v>
      </c>
      <c r="D251" s="21">
        <v>36</v>
      </c>
      <c r="E251" s="20"/>
      <c r="F251" s="6">
        <f t="shared" si="34"/>
        <v>0</v>
      </c>
    </row>
    <row r="252" spans="1:6" ht="24.95" customHeight="1" x14ac:dyDescent="0.25">
      <c r="A252" s="47" t="s">
        <v>27</v>
      </c>
      <c r="B252" s="46"/>
      <c r="C252" s="46"/>
      <c r="D252" s="46"/>
      <c r="E252" s="46"/>
      <c r="F252" s="48">
        <f>SUM(F247:F251)</f>
        <v>0</v>
      </c>
    </row>
    <row r="253" spans="1:6" ht="21.75" customHeight="1" x14ac:dyDescent="0.25">
      <c r="A253" s="16" t="s">
        <v>274</v>
      </c>
      <c r="B253" s="35" t="s">
        <v>275</v>
      </c>
      <c r="C253" s="36"/>
      <c r="D253" s="36"/>
      <c r="E253" s="36"/>
      <c r="F253" s="37"/>
    </row>
    <row r="254" spans="1:6" ht="30" customHeight="1" x14ac:dyDescent="0.25">
      <c r="A254" s="22">
        <v>21.1</v>
      </c>
      <c r="B254" s="8" t="s">
        <v>41</v>
      </c>
      <c r="C254" s="7" t="s">
        <v>13</v>
      </c>
      <c r="D254" s="21">
        <v>38.159999999999997</v>
      </c>
      <c r="E254" s="20"/>
      <c r="F254" s="6">
        <f t="shared" ref="F254:F259" si="35">+ROUND(D254*E254,2)</f>
        <v>0</v>
      </c>
    </row>
    <row r="255" spans="1:6" ht="30" customHeight="1" x14ac:dyDescent="0.25">
      <c r="A255" s="22">
        <v>21.2</v>
      </c>
      <c r="B255" s="8" t="s">
        <v>43</v>
      </c>
      <c r="C255" s="7" t="s">
        <v>13</v>
      </c>
      <c r="D255" s="21">
        <v>19.89</v>
      </c>
      <c r="E255" s="20"/>
      <c r="F255" s="6">
        <f t="shared" si="35"/>
        <v>0</v>
      </c>
    </row>
    <row r="256" spans="1:6" ht="30" customHeight="1" x14ac:dyDescent="0.25">
      <c r="A256" s="22">
        <v>21.3</v>
      </c>
      <c r="B256" s="8" t="s">
        <v>24</v>
      </c>
      <c r="C256" s="7" t="s">
        <v>25</v>
      </c>
      <c r="D256" s="21">
        <v>962.4</v>
      </c>
      <c r="E256" s="20"/>
      <c r="F256" s="6">
        <f t="shared" si="35"/>
        <v>0</v>
      </c>
    </row>
    <row r="257" spans="1:6" ht="30" customHeight="1" x14ac:dyDescent="0.25">
      <c r="A257" s="22">
        <v>21.4</v>
      </c>
      <c r="B257" s="8" t="s">
        <v>137</v>
      </c>
      <c r="C257" s="7" t="s">
        <v>13</v>
      </c>
      <c r="D257" s="21">
        <v>94.5</v>
      </c>
      <c r="E257" s="20"/>
      <c r="F257" s="6">
        <f t="shared" si="35"/>
        <v>0</v>
      </c>
    </row>
    <row r="258" spans="1:6" ht="30" customHeight="1" x14ac:dyDescent="0.25">
      <c r="A258" s="22">
        <v>21.5</v>
      </c>
      <c r="B258" s="8" t="s">
        <v>48</v>
      </c>
      <c r="C258" s="7" t="s">
        <v>14</v>
      </c>
      <c r="D258" s="21">
        <v>76</v>
      </c>
      <c r="E258" s="20"/>
      <c r="F258" s="6">
        <f t="shared" si="35"/>
        <v>0</v>
      </c>
    </row>
    <row r="259" spans="1:6" ht="30" customHeight="1" x14ac:dyDescent="0.25">
      <c r="A259" s="22">
        <v>21.6</v>
      </c>
      <c r="B259" s="8" t="s">
        <v>50</v>
      </c>
      <c r="C259" s="7" t="s">
        <v>13</v>
      </c>
      <c r="D259" s="21">
        <v>3.54</v>
      </c>
      <c r="E259" s="20"/>
      <c r="F259" s="6">
        <f t="shared" si="35"/>
        <v>0</v>
      </c>
    </row>
    <row r="260" spans="1:6" ht="24.95" customHeight="1" x14ac:dyDescent="0.25">
      <c r="A260" s="47" t="s">
        <v>27</v>
      </c>
      <c r="B260" s="46"/>
      <c r="C260" s="46"/>
      <c r="D260" s="46"/>
      <c r="E260" s="46"/>
      <c r="F260" s="48">
        <f>SUM(F254:F259)</f>
        <v>0</v>
      </c>
    </row>
    <row r="261" spans="1:6" ht="21.75" customHeight="1" x14ac:dyDescent="0.25">
      <c r="A261" s="16" t="s">
        <v>276</v>
      </c>
      <c r="B261" s="35" t="s">
        <v>278</v>
      </c>
      <c r="C261" s="36"/>
      <c r="D261" s="36"/>
      <c r="E261" s="36"/>
      <c r="F261" s="37"/>
    </row>
    <row r="262" spans="1:6" ht="21.75" customHeight="1" x14ac:dyDescent="0.25">
      <c r="A262" s="16" t="s">
        <v>277</v>
      </c>
      <c r="B262" s="35" t="s">
        <v>143</v>
      </c>
      <c r="C262" s="36"/>
      <c r="D262" s="36"/>
      <c r="E262" s="36"/>
      <c r="F262" s="37"/>
    </row>
    <row r="263" spans="1:6" ht="30" customHeight="1" x14ac:dyDescent="0.25">
      <c r="A263" s="22" t="s">
        <v>279</v>
      </c>
      <c r="B263" s="8" t="s">
        <v>280</v>
      </c>
      <c r="C263" s="7" t="s">
        <v>20</v>
      </c>
      <c r="D263" s="21">
        <v>1</v>
      </c>
      <c r="E263" s="20"/>
      <c r="F263" s="6">
        <f t="shared" ref="F263:F264" si="36">+ROUND(D263*E263,2)</f>
        <v>0</v>
      </c>
    </row>
    <row r="264" spans="1:6" ht="30" customHeight="1" x14ac:dyDescent="0.25">
      <c r="A264" s="22" t="s">
        <v>281</v>
      </c>
      <c r="B264" s="8" t="s">
        <v>282</v>
      </c>
      <c r="C264" s="7" t="s">
        <v>20</v>
      </c>
      <c r="D264" s="21">
        <v>1</v>
      </c>
      <c r="E264" s="20"/>
      <c r="F264" s="6">
        <f t="shared" si="36"/>
        <v>0</v>
      </c>
    </row>
    <row r="265" spans="1:6" ht="24.95" customHeight="1" x14ac:dyDescent="0.25">
      <c r="A265" s="47" t="s">
        <v>27</v>
      </c>
      <c r="B265" s="46"/>
      <c r="C265" s="46"/>
      <c r="D265" s="46"/>
      <c r="E265" s="46"/>
      <c r="F265" s="48">
        <f>SUM(F263:F264)</f>
        <v>0</v>
      </c>
    </row>
    <row r="266" spans="1:6" ht="21.75" customHeight="1" x14ac:dyDescent="0.25">
      <c r="A266" s="16" t="s">
        <v>283</v>
      </c>
      <c r="B266" s="35" t="s">
        <v>151</v>
      </c>
      <c r="C266" s="36"/>
      <c r="D266" s="36"/>
      <c r="E266" s="36"/>
      <c r="F266" s="37"/>
    </row>
    <row r="267" spans="1:6" ht="30" customHeight="1" x14ac:dyDescent="0.25">
      <c r="A267" s="22" t="s">
        <v>284</v>
      </c>
      <c r="B267" s="8" t="s">
        <v>285</v>
      </c>
      <c r="C267" s="7" t="s">
        <v>20</v>
      </c>
      <c r="D267" s="21">
        <v>1</v>
      </c>
      <c r="E267" s="20"/>
      <c r="F267" s="6">
        <f t="shared" ref="F267:F273" si="37">+ROUND(D267*E267,2)</f>
        <v>0</v>
      </c>
    </row>
    <row r="268" spans="1:6" ht="30" customHeight="1" x14ac:dyDescent="0.25">
      <c r="A268" s="22" t="s">
        <v>286</v>
      </c>
      <c r="B268" s="8" t="s">
        <v>287</v>
      </c>
      <c r="C268" s="7" t="s">
        <v>20</v>
      </c>
      <c r="D268" s="21">
        <v>1</v>
      </c>
      <c r="E268" s="20"/>
      <c r="F268" s="6">
        <f t="shared" si="37"/>
        <v>0</v>
      </c>
    </row>
    <row r="269" spans="1:6" ht="30" customHeight="1" x14ac:dyDescent="0.25">
      <c r="A269" s="22" t="s">
        <v>288</v>
      </c>
      <c r="B269" s="8" t="s">
        <v>289</v>
      </c>
      <c r="C269" s="7" t="s">
        <v>20</v>
      </c>
      <c r="D269" s="21">
        <v>1</v>
      </c>
      <c r="E269" s="20"/>
      <c r="F269" s="6">
        <f t="shared" si="37"/>
        <v>0</v>
      </c>
    </row>
    <row r="270" spans="1:6" ht="30" customHeight="1" x14ac:dyDescent="0.25">
      <c r="A270" s="22" t="s">
        <v>290</v>
      </c>
      <c r="B270" s="8" t="s">
        <v>291</v>
      </c>
      <c r="C270" s="7" t="s">
        <v>20</v>
      </c>
      <c r="D270" s="21">
        <v>1</v>
      </c>
      <c r="E270" s="20"/>
      <c r="F270" s="6">
        <f t="shared" si="37"/>
        <v>0</v>
      </c>
    </row>
    <row r="271" spans="1:6" ht="30" customHeight="1" x14ac:dyDescent="0.25">
      <c r="A271" s="22" t="s">
        <v>292</v>
      </c>
      <c r="B271" s="8" t="s">
        <v>293</v>
      </c>
      <c r="C271" s="7" t="s">
        <v>20</v>
      </c>
      <c r="D271" s="21">
        <v>1</v>
      </c>
      <c r="E271" s="20"/>
      <c r="F271" s="6">
        <f t="shared" si="37"/>
        <v>0</v>
      </c>
    </row>
    <row r="272" spans="1:6" ht="30" customHeight="1" x14ac:dyDescent="0.25">
      <c r="A272" s="22" t="s">
        <v>294</v>
      </c>
      <c r="B272" s="8" t="s">
        <v>295</v>
      </c>
      <c r="C272" s="7" t="s">
        <v>20</v>
      </c>
      <c r="D272" s="21">
        <v>1</v>
      </c>
      <c r="E272" s="20"/>
      <c r="F272" s="6">
        <f t="shared" si="37"/>
        <v>0</v>
      </c>
    </row>
    <row r="273" spans="1:6" ht="30" customHeight="1" x14ac:dyDescent="0.25">
      <c r="A273" s="22" t="s">
        <v>296</v>
      </c>
      <c r="B273" s="8" t="s">
        <v>297</v>
      </c>
      <c r="C273" s="7" t="s">
        <v>20</v>
      </c>
      <c r="D273" s="21">
        <v>1</v>
      </c>
      <c r="E273" s="20"/>
      <c r="F273" s="6">
        <f t="shared" si="37"/>
        <v>0</v>
      </c>
    </row>
    <row r="274" spans="1:6" ht="24.95" customHeight="1" x14ac:dyDescent="0.25">
      <c r="A274" s="47" t="s">
        <v>27</v>
      </c>
      <c r="B274" s="46"/>
      <c r="C274" s="46"/>
      <c r="D274" s="46"/>
      <c r="E274" s="46"/>
      <c r="F274" s="48">
        <f>SUM(F267:F273)</f>
        <v>0</v>
      </c>
    </row>
    <row r="275" spans="1:6" ht="21.75" customHeight="1" x14ac:dyDescent="0.25">
      <c r="A275" s="16" t="s">
        <v>298</v>
      </c>
      <c r="B275" s="35" t="s">
        <v>165</v>
      </c>
      <c r="C275" s="36"/>
      <c r="D275" s="36"/>
      <c r="E275" s="36"/>
      <c r="F275" s="37"/>
    </row>
    <row r="276" spans="1:6" ht="30" customHeight="1" x14ac:dyDescent="0.25">
      <c r="A276" s="22" t="s">
        <v>299</v>
      </c>
      <c r="B276" s="8" t="s">
        <v>300</v>
      </c>
      <c r="C276" s="7" t="s">
        <v>15</v>
      </c>
      <c r="D276" s="21">
        <v>9.9700000000000006</v>
      </c>
      <c r="E276" s="20"/>
      <c r="F276" s="6">
        <f t="shared" ref="F276:F288" si="38">+ROUND(D276*E276,2)</f>
        <v>0</v>
      </c>
    </row>
    <row r="277" spans="1:6" ht="30" customHeight="1" x14ac:dyDescent="0.25">
      <c r="A277" s="22" t="s">
        <v>301</v>
      </c>
      <c r="B277" s="8" t="s">
        <v>302</v>
      </c>
      <c r="C277" s="7" t="s">
        <v>15</v>
      </c>
      <c r="D277" s="21">
        <v>130.35</v>
      </c>
      <c r="E277" s="20"/>
      <c r="F277" s="6">
        <f t="shared" si="38"/>
        <v>0</v>
      </c>
    </row>
    <row r="278" spans="1:6" ht="30" customHeight="1" x14ac:dyDescent="0.25">
      <c r="A278" s="22" t="s">
        <v>303</v>
      </c>
      <c r="B278" s="8" t="s">
        <v>304</v>
      </c>
      <c r="C278" s="7" t="s">
        <v>15</v>
      </c>
      <c r="D278" s="21">
        <v>25</v>
      </c>
      <c r="E278" s="20"/>
      <c r="F278" s="6">
        <f t="shared" si="38"/>
        <v>0</v>
      </c>
    </row>
    <row r="279" spans="1:6" ht="30" customHeight="1" x14ac:dyDescent="0.25">
      <c r="A279" s="22" t="s">
        <v>305</v>
      </c>
      <c r="B279" s="8" t="s">
        <v>306</v>
      </c>
      <c r="C279" s="7" t="s">
        <v>15</v>
      </c>
      <c r="D279" s="21">
        <v>29.5</v>
      </c>
      <c r="E279" s="20"/>
      <c r="F279" s="6">
        <f t="shared" si="38"/>
        <v>0</v>
      </c>
    </row>
    <row r="280" spans="1:6" ht="30" customHeight="1" x14ac:dyDescent="0.25">
      <c r="A280" s="22" t="s">
        <v>307</v>
      </c>
      <c r="B280" s="8" t="s">
        <v>308</v>
      </c>
      <c r="C280" s="7" t="s">
        <v>15</v>
      </c>
      <c r="D280" s="21">
        <v>38</v>
      </c>
      <c r="E280" s="20"/>
      <c r="F280" s="6">
        <f t="shared" si="38"/>
        <v>0</v>
      </c>
    </row>
    <row r="281" spans="1:6" ht="30" customHeight="1" x14ac:dyDescent="0.25">
      <c r="A281" s="22" t="s">
        <v>309</v>
      </c>
      <c r="B281" s="8" t="s">
        <v>310</v>
      </c>
      <c r="C281" s="7" t="s">
        <v>15</v>
      </c>
      <c r="D281" s="21">
        <v>22</v>
      </c>
      <c r="E281" s="20"/>
      <c r="F281" s="6">
        <f t="shared" si="38"/>
        <v>0</v>
      </c>
    </row>
    <row r="282" spans="1:6" ht="30" customHeight="1" x14ac:dyDescent="0.25">
      <c r="A282" s="22" t="s">
        <v>311</v>
      </c>
      <c r="B282" s="8" t="s">
        <v>312</v>
      </c>
      <c r="C282" s="7" t="s">
        <v>15</v>
      </c>
      <c r="D282" s="21">
        <v>64</v>
      </c>
      <c r="E282" s="20"/>
      <c r="F282" s="6">
        <f t="shared" si="38"/>
        <v>0</v>
      </c>
    </row>
    <row r="283" spans="1:6" ht="30" customHeight="1" x14ac:dyDescent="0.25">
      <c r="A283" s="22" t="s">
        <v>313</v>
      </c>
      <c r="B283" s="8" t="s">
        <v>314</v>
      </c>
      <c r="C283" s="7" t="s">
        <v>15</v>
      </c>
      <c r="D283" s="21">
        <v>21</v>
      </c>
      <c r="E283" s="20"/>
      <c r="F283" s="6">
        <f t="shared" si="38"/>
        <v>0</v>
      </c>
    </row>
    <row r="284" spans="1:6" ht="30" customHeight="1" x14ac:dyDescent="0.25">
      <c r="A284" s="22" t="s">
        <v>315</v>
      </c>
      <c r="B284" s="8" t="s">
        <v>316</v>
      </c>
      <c r="C284" s="7" t="s">
        <v>15</v>
      </c>
      <c r="D284" s="21">
        <v>67</v>
      </c>
      <c r="E284" s="20"/>
      <c r="F284" s="6">
        <f t="shared" si="38"/>
        <v>0</v>
      </c>
    </row>
    <row r="285" spans="1:6" ht="30" customHeight="1" x14ac:dyDescent="0.25">
      <c r="A285" s="22" t="s">
        <v>317</v>
      </c>
      <c r="B285" s="8" t="s">
        <v>318</v>
      </c>
      <c r="C285" s="7" t="s">
        <v>15</v>
      </c>
      <c r="D285" s="21">
        <v>96.33</v>
      </c>
      <c r="E285" s="20"/>
      <c r="F285" s="6">
        <f t="shared" si="38"/>
        <v>0</v>
      </c>
    </row>
    <row r="286" spans="1:6" ht="30" customHeight="1" x14ac:dyDescent="0.25">
      <c r="A286" s="22" t="s">
        <v>319</v>
      </c>
      <c r="B286" s="8" t="s">
        <v>320</v>
      </c>
      <c r="C286" s="7" t="s">
        <v>15</v>
      </c>
      <c r="D286" s="21">
        <v>16</v>
      </c>
      <c r="E286" s="20"/>
      <c r="F286" s="6">
        <f t="shared" si="38"/>
        <v>0</v>
      </c>
    </row>
    <row r="287" spans="1:6" ht="30" customHeight="1" x14ac:dyDescent="0.25">
      <c r="A287" s="22" t="s">
        <v>321</v>
      </c>
      <c r="B287" s="8" t="s">
        <v>322</v>
      </c>
      <c r="C287" s="7" t="s">
        <v>15</v>
      </c>
      <c r="D287" s="21">
        <v>32</v>
      </c>
      <c r="E287" s="20"/>
      <c r="F287" s="6">
        <f t="shared" si="38"/>
        <v>0</v>
      </c>
    </row>
    <row r="288" spans="1:6" ht="30" customHeight="1" x14ac:dyDescent="0.25">
      <c r="A288" s="22" t="s">
        <v>323</v>
      </c>
      <c r="B288" s="8" t="s">
        <v>324</v>
      </c>
      <c r="C288" s="7" t="s">
        <v>15</v>
      </c>
      <c r="D288" s="21">
        <v>9</v>
      </c>
      <c r="E288" s="20"/>
      <c r="F288" s="6">
        <f t="shared" si="38"/>
        <v>0</v>
      </c>
    </row>
    <row r="289" spans="1:6" ht="24.95" customHeight="1" x14ac:dyDescent="0.25">
      <c r="A289" s="47" t="s">
        <v>27</v>
      </c>
      <c r="B289" s="46"/>
      <c r="C289" s="46"/>
      <c r="D289" s="46"/>
      <c r="E289" s="46"/>
      <c r="F289" s="48">
        <f>SUM(F276:F288)</f>
        <v>0</v>
      </c>
    </row>
    <row r="290" spans="1:6" ht="21.75" customHeight="1" x14ac:dyDescent="0.25">
      <c r="A290" s="16" t="s">
        <v>325</v>
      </c>
      <c r="B290" s="35" t="s">
        <v>326</v>
      </c>
      <c r="C290" s="36"/>
      <c r="D290" s="36"/>
      <c r="E290" s="36"/>
      <c r="F290" s="37"/>
    </row>
    <row r="291" spans="1:6" ht="30" customHeight="1" x14ac:dyDescent="0.25">
      <c r="A291" s="22">
        <v>23.1</v>
      </c>
      <c r="B291" s="8" t="s">
        <v>190</v>
      </c>
      <c r="C291" s="7" t="s">
        <v>14</v>
      </c>
      <c r="D291" s="21">
        <v>1761.57</v>
      </c>
      <c r="E291" s="20"/>
      <c r="F291" s="6">
        <f t="shared" ref="F291:F292" si="39">+ROUND(D291*E291,2)</f>
        <v>0</v>
      </c>
    </row>
    <row r="292" spans="1:6" ht="30" customHeight="1" x14ac:dyDescent="0.25">
      <c r="A292" s="22">
        <v>23.2</v>
      </c>
      <c r="B292" s="8" t="s">
        <v>191</v>
      </c>
      <c r="C292" s="7" t="s">
        <v>14</v>
      </c>
      <c r="D292" s="21">
        <v>1189.21</v>
      </c>
      <c r="E292" s="20"/>
      <c r="F292" s="6">
        <f t="shared" si="39"/>
        <v>0</v>
      </c>
    </row>
    <row r="293" spans="1:6" ht="24.95" customHeight="1" x14ac:dyDescent="0.25">
      <c r="A293" s="47" t="s">
        <v>27</v>
      </c>
      <c r="B293" s="46"/>
      <c r="C293" s="46"/>
      <c r="D293" s="46"/>
      <c r="E293" s="46"/>
      <c r="F293" s="48">
        <f>SUM(F291:F292)</f>
        <v>0</v>
      </c>
    </row>
    <row r="294" spans="1:6" ht="24.95" customHeight="1" x14ac:dyDescent="0.25">
      <c r="A294" s="47" t="s">
        <v>327</v>
      </c>
      <c r="B294" s="46"/>
      <c r="C294" s="46"/>
      <c r="D294" s="46"/>
      <c r="E294" s="46"/>
      <c r="F294" s="48">
        <f>F156+F163+F169+F176+F182+F189+F195+F202+F208+F215+F223+F230+F238+F245+F252+F260+F265+F274+F289+F293</f>
        <v>0</v>
      </c>
    </row>
    <row r="295" spans="1:6" ht="21.75" customHeight="1" x14ac:dyDescent="0.25">
      <c r="A295" s="16" t="s">
        <v>328</v>
      </c>
      <c r="B295" s="35" t="s">
        <v>329</v>
      </c>
      <c r="C295" s="36"/>
      <c r="D295" s="36"/>
      <c r="E295" s="36"/>
      <c r="F295" s="37"/>
    </row>
    <row r="296" spans="1:6" ht="30" customHeight="1" x14ac:dyDescent="0.25">
      <c r="A296" s="22">
        <v>24.1</v>
      </c>
      <c r="B296" s="8" t="s">
        <v>330</v>
      </c>
      <c r="C296" s="7" t="s">
        <v>15</v>
      </c>
      <c r="D296" s="21">
        <v>119.2</v>
      </c>
      <c r="E296" s="20"/>
      <c r="F296" s="6">
        <f t="shared" ref="F296:F305" si="40">+ROUND(D296*E296,2)</f>
        <v>0</v>
      </c>
    </row>
    <row r="297" spans="1:6" ht="30" customHeight="1" x14ac:dyDescent="0.25">
      <c r="A297" s="22">
        <v>24.2</v>
      </c>
      <c r="B297" s="8" t="s">
        <v>22</v>
      </c>
      <c r="C297" s="7" t="s">
        <v>13</v>
      </c>
      <c r="D297" s="21">
        <v>2.73</v>
      </c>
      <c r="E297" s="20"/>
      <c r="F297" s="6">
        <f t="shared" si="40"/>
        <v>0</v>
      </c>
    </row>
    <row r="298" spans="1:6" ht="30" customHeight="1" x14ac:dyDescent="0.25">
      <c r="A298" s="22">
        <v>24.3</v>
      </c>
      <c r="B298" s="8" t="s">
        <v>23</v>
      </c>
      <c r="C298" s="7" t="s">
        <v>13</v>
      </c>
      <c r="D298" s="21">
        <v>224.11</v>
      </c>
      <c r="E298" s="20"/>
      <c r="F298" s="6">
        <f t="shared" si="40"/>
        <v>0</v>
      </c>
    </row>
    <row r="299" spans="1:6" ht="30" customHeight="1" x14ac:dyDescent="0.25">
      <c r="A299" s="22">
        <v>24.4</v>
      </c>
      <c r="B299" s="8" t="s">
        <v>24</v>
      </c>
      <c r="C299" s="7" t="s">
        <v>25</v>
      </c>
      <c r="D299" s="21">
        <v>5715.49</v>
      </c>
      <c r="E299" s="20"/>
      <c r="F299" s="6">
        <f t="shared" si="40"/>
        <v>0</v>
      </c>
    </row>
    <row r="300" spans="1:6" ht="30" customHeight="1" x14ac:dyDescent="0.25">
      <c r="A300" s="22">
        <v>24.5</v>
      </c>
      <c r="B300" s="8" t="s">
        <v>331</v>
      </c>
      <c r="C300" s="7" t="s">
        <v>13</v>
      </c>
      <c r="D300" s="21">
        <v>84.43</v>
      </c>
      <c r="E300" s="20"/>
      <c r="F300" s="6">
        <f t="shared" si="40"/>
        <v>0</v>
      </c>
    </row>
    <row r="301" spans="1:6" ht="30" customHeight="1" x14ac:dyDescent="0.25">
      <c r="A301" s="22">
        <v>24.6</v>
      </c>
      <c r="B301" s="8" t="s">
        <v>332</v>
      </c>
      <c r="C301" s="7" t="s">
        <v>15</v>
      </c>
      <c r="D301" s="21">
        <v>97</v>
      </c>
      <c r="E301" s="20"/>
      <c r="F301" s="6">
        <f t="shared" si="40"/>
        <v>0</v>
      </c>
    </row>
    <row r="302" spans="1:6" ht="30" customHeight="1" x14ac:dyDescent="0.25">
      <c r="A302" s="22">
        <v>24.7</v>
      </c>
      <c r="B302" s="8" t="s">
        <v>333</v>
      </c>
      <c r="C302" s="7" t="s">
        <v>15</v>
      </c>
      <c r="D302" s="21">
        <v>18</v>
      </c>
      <c r="E302" s="20"/>
      <c r="F302" s="6">
        <f t="shared" si="40"/>
        <v>0</v>
      </c>
    </row>
    <row r="303" spans="1:6" ht="30" customHeight="1" x14ac:dyDescent="0.25">
      <c r="A303" s="22">
        <v>24.8</v>
      </c>
      <c r="B303" s="8" t="s">
        <v>334</v>
      </c>
      <c r="C303" s="7" t="s">
        <v>20</v>
      </c>
      <c r="D303" s="21">
        <v>6</v>
      </c>
      <c r="E303" s="20"/>
      <c r="F303" s="6">
        <f t="shared" si="40"/>
        <v>0</v>
      </c>
    </row>
    <row r="304" spans="1:6" ht="30" customHeight="1" x14ac:dyDescent="0.25">
      <c r="A304" s="22" t="s">
        <v>335</v>
      </c>
      <c r="B304" s="8" t="s">
        <v>336</v>
      </c>
      <c r="C304" s="7" t="s">
        <v>20</v>
      </c>
      <c r="D304" s="21">
        <v>17</v>
      </c>
      <c r="E304" s="20"/>
      <c r="F304" s="6">
        <f t="shared" si="40"/>
        <v>0</v>
      </c>
    </row>
    <row r="305" spans="1:6" ht="30" customHeight="1" x14ac:dyDescent="0.25">
      <c r="A305" s="22" t="s">
        <v>337</v>
      </c>
      <c r="B305" s="8" t="s">
        <v>338</v>
      </c>
      <c r="C305" s="7" t="s">
        <v>13</v>
      </c>
      <c r="D305" s="21">
        <v>0.49</v>
      </c>
      <c r="E305" s="20"/>
      <c r="F305" s="6">
        <f t="shared" si="40"/>
        <v>0</v>
      </c>
    </row>
    <row r="306" spans="1:6" ht="24.95" customHeight="1" x14ac:dyDescent="0.25">
      <c r="A306" s="47" t="s">
        <v>339</v>
      </c>
      <c r="B306" s="46"/>
      <c r="C306" s="46"/>
      <c r="D306" s="46"/>
      <c r="E306" s="46"/>
      <c r="F306" s="48">
        <f>SUM(F296:F305)</f>
        <v>0</v>
      </c>
    </row>
    <row r="307" spans="1:6" ht="24.95" customHeight="1" x14ac:dyDescent="0.25">
      <c r="A307" s="43" t="s">
        <v>9</v>
      </c>
      <c r="B307" s="44"/>
      <c r="C307" s="44"/>
      <c r="D307" s="44"/>
      <c r="E307" s="45"/>
      <c r="F307" s="42">
        <f>F14+F149+F294+F306</f>
        <v>0</v>
      </c>
    </row>
    <row r="308" spans="1:6" ht="24.95" customHeight="1" x14ac:dyDescent="0.25">
      <c r="A308" s="40" t="s">
        <v>12</v>
      </c>
      <c r="B308" s="41"/>
      <c r="C308" s="41"/>
      <c r="D308" s="41"/>
      <c r="E308" s="41"/>
      <c r="F308" s="6">
        <f>F307*0.05</f>
        <v>0</v>
      </c>
    </row>
    <row r="309" spans="1:6" ht="24.95" customHeight="1" thickBot="1" x14ac:dyDescent="0.3">
      <c r="A309" s="38" t="s">
        <v>10</v>
      </c>
      <c r="B309" s="39"/>
      <c r="C309" s="39"/>
      <c r="D309" s="39"/>
      <c r="E309" s="39"/>
      <c r="F309" s="10">
        <f>SUM(F307:F308)</f>
        <v>0</v>
      </c>
    </row>
    <row r="310" spans="1:6" x14ac:dyDescent="0.25">
      <c r="A310" s="17" t="s">
        <v>5</v>
      </c>
    </row>
    <row r="311" spans="1:6" ht="15.75" x14ac:dyDescent="0.25">
      <c r="A311" s="18"/>
    </row>
    <row r="312" spans="1:6" x14ac:dyDescent="0.25">
      <c r="A312" s="19" t="s">
        <v>6</v>
      </c>
    </row>
    <row r="313" spans="1:6" x14ac:dyDescent="0.25">
      <c r="A313" s="19" t="s">
        <v>7</v>
      </c>
    </row>
  </sheetData>
  <sheetProtection algorithmName="SHA-512" hashValue="O04ph6QGB/69t0DDZDMkwhmhDcQtFrYlzr0mJ/CYq3el+gtz58k7Flk5gWQVPUsuQCiI6RQSOnque3LcVLlwnw==" saltValue="oTQ/tXjeVJkoOb0Huv627Q==" spinCount="100000" sheet="1" selectLockedCells="1"/>
  <mergeCells count="93">
    <mergeCell ref="B295:F295"/>
    <mergeCell ref="A306:E306"/>
    <mergeCell ref="B15:F15"/>
    <mergeCell ref="B275:F275"/>
    <mergeCell ref="A289:E289"/>
    <mergeCell ref="B290:F290"/>
    <mergeCell ref="A293:E293"/>
    <mergeCell ref="A294:E294"/>
    <mergeCell ref="B261:F261"/>
    <mergeCell ref="A265:E265"/>
    <mergeCell ref="B262:F262"/>
    <mergeCell ref="B266:F266"/>
    <mergeCell ref="A274:E274"/>
    <mergeCell ref="A245:E245"/>
    <mergeCell ref="B246:F246"/>
    <mergeCell ref="A252:E252"/>
    <mergeCell ref="B253:F253"/>
    <mergeCell ref="A260:E260"/>
    <mergeCell ref="B224:F224"/>
    <mergeCell ref="A230:E230"/>
    <mergeCell ref="B231:F231"/>
    <mergeCell ref="A238:E238"/>
    <mergeCell ref="B239:F239"/>
    <mergeCell ref="A208:E208"/>
    <mergeCell ref="B209:F209"/>
    <mergeCell ref="A215:E215"/>
    <mergeCell ref="B216:F216"/>
    <mergeCell ref="A223:E223"/>
    <mergeCell ref="B190:F190"/>
    <mergeCell ref="A195:E195"/>
    <mergeCell ref="B196:F196"/>
    <mergeCell ref="A202:E202"/>
    <mergeCell ref="B203:F203"/>
    <mergeCell ref="A176:E176"/>
    <mergeCell ref="B177:F177"/>
    <mergeCell ref="A182:E182"/>
    <mergeCell ref="B183:F183"/>
    <mergeCell ref="A189:E189"/>
    <mergeCell ref="B157:F157"/>
    <mergeCell ref="A163:E163"/>
    <mergeCell ref="B164:F164"/>
    <mergeCell ref="A169:E169"/>
    <mergeCell ref="B170:F170"/>
    <mergeCell ref="A148:E148"/>
    <mergeCell ref="B150:F150"/>
    <mergeCell ref="A156:E156"/>
    <mergeCell ref="A149:E149"/>
    <mergeCell ref="B151:F151"/>
    <mergeCell ref="B124:F124"/>
    <mergeCell ref="A131:E131"/>
    <mergeCell ref="B132:F132"/>
    <mergeCell ref="A144:E144"/>
    <mergeCell ref="B145:F145"/>
    <mergeCell ref="B111:F111"/>
    <mergeCell ref="A117:E117"/>
    <mergeCell ref="B118:F118"/>
    <mergeCell ref="A123:E123"/>
    <mergeCell ref="B119:F119"/>
    <mergeCell ref="A96:E96"/>
    <mergeCell ref="B97:F97"/>
    <mergeCell ref="A103:E103"/>
    <mergeCell ref="B104:F104"/>
    <mergeCell ref="A110:E110"/>
    <mergeCell ref="B78:F78"/>
    <mergeCell ref="A83:E83"/>
    <mergeCell ref="B84:F84"/>
    <mergeCell ref="A90:E90"/>
    <mergeCell ref="B91:F91"/>
    <mergeCell ref="A64:E64"/>
    <mergeCell ref="B65:F65"/>
    <mergeCell ref="A70:E70"/>
    <mergeCell ref="B71:F71"/>
    <mergeCell ref="A77:E77"/>
    <mergeCell ref="B41:F41"/>
    <mergeCell ref="A50:E50"/>
    <mergeCell ref="B51:F51"/>
    <mergeCell ref="A56:E56"/>
    <mergeCell ref="B57:F57"/>
    <mergeCell ref="A1:F4"/>
    <mergeCell ref="A5:F5"/>
    <mergeCell ref="B7:F7"/>
    <mergeCell ref="A309:E309"/>
    <mergeCell ref="A308:E308"/>
    <mergeCell ref="A307:E307"/>
    <mergeCell ref="A14:E14"/>
    <mergeCell ref="B16:F16"/>
    <mergeCell ref="A21:E21"/>
    <mergeCell ref="B22:F22"/>
    <mergeCell ref="A29:E29"/>
    <mergeCell ref="B30:F30"/>
    <mergeCell ref="A34:E34"/>
    <mergeCell ref="B35:F35"/>
    <mergeCell ref="A40:E40"/>
  </mergeCells>
  <pageMargins left="0.7" right="0.7" top="0.75" bottom="0.75" header="0.3" footer="0.3"/>
  <pageSetup scale="50" fitToWidth="0" fitToHeight="0" orientation="portrait" r:id="rId1"/>
  <headerFooter>
    <oddFooter xml:space="preserve">&amp;C&amp;"Century Gothic,Negrita Cursiva"
</oddFooter>
  </headerFooter>
  <ignoredErrors>
    <ignoredError sqref="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cantidades</vt:lpstr>
      <vt:lpstr>'Lista de cantidades'!Área_de_impresión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Sierra</dc:creator>
  <cp:lastModifiedBy>Mauricio Sierra</cp:lastModifiedBy>
  <dcterms:created xsi:type="dcterms:W3CDTF">2021-06-28T19:42:48Z</dcterms:created>
  <dcterms:modified xsi:type="dcterms:W3CDTF">2025-01-10T20:42:09Z</dcterms:modified>
</cp:coreProperties>
</file>