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firstSheet="2" activeTab="2"/>
  </bookViews>
  <sheets>
    <sheet name="Walmart" sheetId="1" r:id="rId1"/>
    <sheet name="La mundial  (3)" sheetId="2" r:id="rId2"/>
    <sheet name="SPS (2)" sheetId="3" r:id="rId3"/>
    <sheet name="SPS" sheetId="4" r:id="rId4"/>
  </sheets>
  <definedNames>
    <definedName name="_xlnm.Print_Area" localSheetId="1">'La mundial  (3)'!$A$1:$F$27</definedName>
    <definedName name="_xlnm.Print_Area" localSheetId="3">'SPS'!$A$1:$E$18</definedName>
    <definedName name="_xlnm.Print_Area" localSheetId="2">'SPS (2)'!$A$1:$E$18</definedName>
    <definedName name="_xlnm.Print_Area" localSheetId="0">'Walmart'!$A$1:$F$27</definedName>
    <definedName name="_xlnm.Print_Area" localSheetId="1">'La mundial  (3)'!$A$1:$J$22</definedName>
    <definedName name="_xlnm.Print_Area" localSheetId="3">'SPS'!$A$1:$J$13</definedName>
    <definedName name="_xlnm.Print_Area" localSheetId="2">'SPS (2)'!$A$1:$H$13</definedName>
    <definedName name="_xlnm.Print_Area" localSheetId="0">'Walmart'!$A$1:$J$22</definedName>
  </definedNames>
  <calcPr fullCalcOnLoad="1"/>
</workbook>
</file>

<file path=xl/sharedStrings.xml><?xml version="1.0" encoding="utf-8"?>
<sst xmlns="http://schemas.openxmlformats.org/spreadsheetml/2006/main" count="106" uniqueCount="46">
  <si>
    <t>RESUMEN DE COTIZACIONES</t>
  </si>
  <si>
    <t>BIEN O  SERVICIO</t>
  </si>
  <si>
    <t>PROVEEDORES</t>
  </si>
  <si>
    <t>Item</t>
  </si>
  <si>
    <t>Descripción</t>
  </si>
  <si>
    <t>Unidad/Medida</t>
  </si>
  <si>
    <t>Cantidad</t>
  </si>
  <si>
    <t>Precio unidad</t>
  </si>
  <si>
    <t>Total</t>
  </si>
  <si>
    <t>Sub Total</t>
  </si>
  <si>
    <t>IMPUESTO 15%</t>
  </si>
  <si>
    <t xml:space="preserve">TOTAL </t>
  </si>
  <si>
    <t>Vilma Mejia</t>
  </si>
  <si>
    <t xml:space="preserve">
</t>
  </si>
  <si>
    <t>Promarket</t>
  </si>
  <si>
    <t>Miembro de la Comisión</t>
  </si>
  <si>
    <t>Eben Ezer</t>
  </si>
  <si>
    <t>Melissa Girón</t>
  </si>
  <si>
    <t>Vanessa Chandías</t>
  </si>
  <si>
    <t>****U.L.****</t>
  </si>
  <si>
    <t>Elabora</t>
  </si>
  <si>
    <t>Revisa</t>
  </si>
  <si>
    <t>La Mundial</t>
  </si>
  <si>
    <t>Conforme a lo establecido en el artículo 72 de las Disposiciones Generales de Presupuesto de Ingresos y Egresos de la República, ejercicio fiscal 2022, se adjudica con una sola cotización. 
Decretro No. 107-2021</t>
  </si>
  <si>
    <t>Unidad</t>
  </si>
  <si>
    <t>Alfombra casa 24x36"</t>
  </si>
  <si>
    <t>Alfombra casa 17x26"</t>
  </si>
  <si>
    <t>Walmart</t>
  </si>
  <si>
    <t>Botes de Agua 1/2L</t>
  </si>
  <si>
    <t xml:space="preserve">Und </t>
  </si>
  <si>
    <t>Estudios de Suelos (Choluteca)</t>
  </si>
  <si>
    <t>Estudios Topografico (Santa Rosa de Copan)</t>
  </si>
  <si>
    <t>Ingenieria Digital S. de R.L. de C.V.</t>
  </si>
  <si>
    <t>Constructora INCOP</t>
  </si>
  <si>
    <t>Geotecnia y Pavimentos S. DE R.L De C.V</t>
  </si>
  <si>
    <t>Arquitectos Constructores Consultores S. de R.L. de C.V.</t>
  </si>
  <si>
    <t>Ing. Kevin Raudales</t>
  </si>
  <si>
    <t>Constructora I.D.C. S.A. de C.V.</t>
  </si>
  <si>
    <t>Estudios de Topografico (Choluteca)</t>
  </si>
  <si>
    <t xml:space="preserve">Ingrid Melisa Giron Cruz </t>
  </si>
  <si>
    <t xml:space="preserve">Marisol Pineda </t>
  </si>
  <si>
    <t>Kevin Josue Carcamo</t>
  </si>
  <si>
    <t>Comisión Evaluadora</t>
  </si>
  <si>
    <t>Estudios Suelos (Santa Rosa de Copan)</t>
  </si>
  <si>
    <t>GeoConsult S.A. de C.V.</t>
  </si>
  <si>
    <t>Ingetech S. A.</t>
  </si>
</sst>
</file>

<file path=xl/styles.xml><?xml version="1.0" encoding="utf-8"?>
<styleSheet xmlns="http://schemas.openxmlformats.org/spreadsheetml/2006/main">
  <numFmts count="24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* #,##0_-;\-* #,##0_-;_-* &quot;-&quot;_-;_-@_-"/>
    <numFmt numFmtId="170" formatCode="_-&quot;L&quot;* #,##0.00_-;\-&quot;L&quot;* #,##0.00_-;_-&quot;L&quot;* &quot;-&quot;??_-;_-@_-"/>
    <numFmt numFmtId="171" formatCode="_-* #,##0.00_-;\-* #,##0.00_-;_-* &quot;-&quot;??_-;_-@_-"/>
    <numFmt numFmtId="172" formatCode="_-* #,##0.00\ _P_t_s_-;\-* #,##0.00\ _P_t_s_-;_-* \-??\ _P_t_s_-;_-@_-"/>
    <numFmt numFmtId="173" formatCode="_(* #,##0.00_);_(* \(#,##0.00\);_(* \-??_);_(@_)"/>
    <numFmt numFmtId="174" formatCode="&quot;L. &quot;#,##0.00"/>
    <numFmt numFmtId="175" formatCode="#,##0.0"/>
    <numFmt numFmtId="176" formatCode="&quot;L. &quot;#,##0.0"/>
    <numFmt numFmtId="177" formatCode="&quot;L. &quot;#,##0"/>
    <numFmt numFmtId="178" formatCode="#,##0.000"/>
    <numFmt numFmtId="179" formatCode="#,##0.00_ ;\-#,##0.00\ "/>
  </numFmts>
  <fonts count="48">
    <font>
      <sz val="10"/>
      <name val="Arial"/>
      <family val="2"/>
    </font>
    <font>
      <sz val="10"/>
      <name val="Mangal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name val="Calibri Light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8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/>
      <top style="thin">
        <color indexed="56"/>
      </top>
      <bottom style="thin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56"/>
      </top>
      <bottom style="thin">
        <color indexed="56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0" fontId="3" fillId="33" borderId="0" xfId="55" applyFont="1" applyFill="1" applyBorder="1" applyAlignment="1">
      <alignment horizontal="left" vertical="top" wrapText="1"/>
      <protection/>
    </xf>
    <xf numFmtId="0" fontId="3" fillId="0" borderId="0" xfId="55" applyFont="1">
      <alignment/>
      <protection/>
    </xf>
    <xf numFmtId="0" fontId="3" fillId="33" borderId="0" xfId="55" applyFont="1" applyFill="1" applyBorder="1" applyAlignment="1">
      <alignment vertical="top" wrapText="1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>
      <alignment/>
      <protection/>
    </xf>
    <xf numFmtId="0" fontId="4" fillId="0" borderId="0" xfId="55" applyFont="1" applyAlignment="1">
      <alignment/>
      <protection/>
    </xf>
    <xf numFmtId="0" fontId="4" fillId="0" borderId="10" xfId="55" applyFont="1" applyBorder="1">
      <alignment/>
      <protection/>
    </xf>
    <xf numFmtId="0" fontId="4" fillId="0" borderId="11" xfId="55" applyFont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4" fillId="0" borderId="12" xfId="55" applyFont="1" applyBorder="1">
      <alignment/>
      <protection/>
    </xf>
    <xf numFmtId="0" fontId="3" fillId="0" borderId="12" xfId="55" applyFont="1" applyBorder="1" applyAlignment="1">
      <alignment horizontal="center" vertical="center"/>
      <protection/>
    </xf>
    <xf numFmtId="0" fontId="4" fillId="0" borderId="13" xfId="55" applyFont="1" applyBorder="1">
      <alignment/>
      <protection/>
    </xf>
    <xf numFmtId="0" fontId="4" fillId="0" borderId="14" xfId="55" applyFont="1" applyBorder="1">
      <alignment/>
      <protection/>
    </xf>
    <xf numFmtId="0" fontId="5" fillId="0" borderId="15" xfId="0" applyFont="1" applyBorder="1" applyAlignment="1">
      <alignment vertical="center" wrapText="1"/>
    </xf>
    <xf numFmtId="174" fontId="5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/>
    </xf>
    <xf numFmtId="0" fontId="3" fillId="34" borderId="16" xfId="55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34" borderId="19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/>
      <protection/>
    </xf>
    <xf numFmtId="0" fontId="7" fillId="34" borderId="11" xfId="55" applyFont="1" applyFill="1" applyBorder="1" applyAlignment="1">
      <alignment horizontal="center" vertical="center" wrapText="1"/>
      <protection/>
    </xf>
    <xf numFmtId="0" fontId="8" fillId="35" borderId="20" xfId="55" applyFont="1" applyFill="1" applyBorder="1" applyAlignment="1">
      <alignment horizontal="center" vertical="center" wrapText="1"/>
      <protection/>
    </xf>
    <xf numFmtId="14" fontId="3" fillId="0" borderId="15" xfId="55" applyNumberFormat="1" applyFont="1" applyBorder="1" applyAlignment="1">
      <alignment horizontal="left"/>
      <protection/>
    </xf>
    <xf numFmtId="43" fontId="10" fillId="0" borderId="21" xfId="49" applyFont="1" applyFill="1" applyBorder="1" applyAlignment="1">
      <alignment horizontal="center" vertical="center" wrapText="1"/>
    </xf>
    <xf numFmtId="43" fontId="10" fillId="0" borderId="22" xfId="49" applyFont="1" applyFill="1" applyBorder="1" applyAlignment="1">
      <alignment horizontal="center" vertical="center" wrapText="1"/>
    </xf>
    <xf numFmtId="43" fontId="10" fillId="0" borderId="23" xfId="49" applyFont="1" applyFill="1" applyBorder="1" applyAlignment="1">
      <alignment horizontal="center" vertical="center" wrapText="1"/>
    </xf>
    <xf numFmtId="43" fontId="10" fillId="0" borderId="20" xfId="49" applyFont="1" applyFill="1" applyBorder="1" applyAlignment="1">
      <alignment horizontal="center" vertical="center" wrapText="1"/>
    </xf>
    <xf numFmtId="43" fontId="11" fillId="0" borderId="21" xfId="49" applyFont="1" applyFill="1" applyBorder="1" applyAlignment="1">
      <alignment horizontal="center" vertical="center" wrapText="1"/>
    </xf>
    <xf numFmtId="0" fontId="3" fillId="33" borderId="0" xfId="55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3" fillId="33" borderId="0" xfId="55" applyFont="1" applyFill="1" applyBorder="1">
      <alignment/>
      <protection/>
    </xf>
    <xf numFmtId="0" fontId="5" fillId="0" borderId="0" xfId="0" applyFont="1" applyAlignment="1">
      <alignment/>
    </xf>
    <xf numFmtId="0" fontId="3" fillId="33" borderId="0" xfId="55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3" fillId="0" borderId="0" xfId="55" applyFont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174" fontId="8" fillId="0" borderId="24" xfId="55" applyNumberFormat="1" applyFont="1" applyFill="1" applyBorder="1" applyAlignment="1">
      <alignment horizontal="right" vertical="center" wrapText="1"/>
      <protection/>
    </xf>
    <xf numFmtId="174" fontId="9" fillId="0" borderId="24" xfId="55" applyNumberFormat="1" applyFont="1" applyFill="1" applyBorder="1" applyAlignment="1">
      <alignment horizontal="right" vertical="center" wrapText="1"/>
      <protection/>
    </xf>
    <xf numFmtId="174" fontId="8" fillId="0" borderId="25" xfId="55" applyNumberFormat="1" applyFont="1" applyFill="1" applyBorder="1" applyAlignment="1">
      <alignment horizontal="right" vertical="center" wrapText="1"/>
      <protection/>
    </xf>
    <xf numFmtId="174" fontId="8" fillId="0" borderId="26" xfId="55" applyNumberFormat="1" applyFont="1" applyFill="1" applyBorder="1" applyAlignment="1">
      <alignment horizontal="right" vertical="center" wrapText="1"/>
      <protection/>
    </xf>
    <xf numFmtId="174" fontId="9" fillId="0" borderId="26" xfId="55" applyNumberFormat="1" applyFont="1" applyFill="1" applyBorder="1" applyAlignment="1">
      <alignment horizontal="right" vertical="center" wrapText="1"/>
      <protection/>
    </xf>
    <xf numFmtId="0" fontId="6" fillId="36" borderId="20" xfId="0" applyFont="1" applyFill="1" applyBorder="1" applyAlignment="1">
      <alignment vertical="center" wrapText="1"/>
    </xf>
    <xf numFmtId="3" fontId="6" fillId="36" borderId="27" xfId="0" applyNumberFormat="1" applyFont="1" applyFill="1" applyBorder="1" applyAlignment="1">
      <alignment horizontal="center" vertical="center"/>
    </xf>
    <xf numFmtId="174" fontId="3" fillId="0" borderId="0" xfId="55" applyNumberFormat="1" applyFont="1" applyBorder="1" applyAlignment="1">
      <alignment horizontal="center" vertical="top" wrapText="1"/>
      <protection/>
    </xf>
    <xf numFmtId="43" fontId="11" fillId="37" borderId="21" xfId="49" applyFont="1" applyFill="1" applyBorder="1" applyAlignment="1">
      <alignment horizontal="center" vertical="center" wrapText="1"/>
    </xf>
    <xf numFmtId="0" fontId="8" fillId="35" borderId="28" xfId="55" applyFont="1" applyFill="1" applyBorder="1" applyAlignment="1">
      <alignment horizontal="center" vertical="center" wrapText="1"/>
      <protection/>
    </xf>
    <xf numFmtId="43" fontId="11" fillId="0" borderId="29" xfId="49" applyFont="1" applyFill="1" applyBorder="1" applyAlignment="1">
      <alignment horizontal="center" vertical="center" wrapText="1"/>
    </xf>
    <xf numFmtId="43" fontId="11" fillId="38" borderId="29" xfId="49" applyFont="1" applyFill="1" applyBorder="1" applyAlignment="1">
      <alignment horizontal="center" vertical="center" wrapText="1"/>
    </xf>
    <xf numFmtId="174" fontId="8" fillId="0" borderId="30" xfId="55" applyNumberFormat="1" applyFont="1" applyFill="1" applyBorder="1" applyAlignment="1">
      <alignment horizontal="right" vertical="center" wrapText="1"/>
      <protection/>
    </xf>
    <xf numFmtId="0" fontId="5" fillId="0" borderId="31" xfId="0" applyFont="1" applyFill="1" applyBorder="1" applyAlignment="1">
      <alignment/>
    </xf>
    <xf numFmtId="174" fontId="8" fillId="0" borderId="32" xfId="55" applyNumberFormat="1" applyFont="1" applyFill="1" applyBorder="1" applyAlignment="1">
      <alignment horizontal="right" vertical="center" wrapText="1"/>
      <protection/>
    </xf>
    <xf numFmtId="174" fontId="9" fillId="0" borderId="32" xfId="55" applyNumberFormat="1" applyFont="1" applyFill="1" applyBorder="1" applyAlignment="1">
      <alignment horizontal="right" vertical="center" wrapText="1"/>
      <protection/>
    </xf>
    <xf numFmtId="174" fontId="8" fillId="0" borderId="33" xfId="55" applyNumberFormat="1" applyFont="1" applyFill="1" applyBorder="1" applyAlignment="1">
      <alignment horizontal="right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3" fontId="2" fillId="0" borderId="0" xfId="0" applyNumberFormat="1" applyFont="1" applyAlignment="1">
      <alignment/>
    </xf>
    <xf numFmtId="0" fontId="4" fillId="0" borderId="12" xfId="55" applyFont="1" applyBorder="1" applyAlignment="1">
      <alignment horizontal="center" vertical="center"/>
      <protection/>
    </xf>
    <xf numFmtId="0" fontId="6" fillId="0" borderId="32" xfId="0" applyFont="1" applyBorder="1" applyAlignment="1">
      <alignment horizontal="center" vertical="center" wrapText="1"/>
    </xf>
    <xf numFmtId="0" fontId="6" fillId="36" borderId="34" xfId="0" applyFont="1" applyFill="1" applyBorder="1" applyAlignment="1">
      <alignment vertical="center" wrapText="1"/>
    </xf>
    <xf numFmtId="3" fontId="6" fillId="36" borderId="0" xfId="0" applyNumberFormat="1" applyFont="1" applyFill="1" applyBorder="1" applyAlignment="1">
      <alignment horizontal="center" vertical="center"/>
    </xf>
    <xf numFmtId="43" fontId="11" fillId="0" borderId="35" xfId="49" applyFont="1" applyFill="1" applyBorder="1" applyAlignment="1">
      <alignment horizontal="center" vertical="center" wrapText="1"/>
    </xf>
    <xf numFmtId="43" fontId="10" fillId="0" borderId="24" xfId="49" applyFont="1" applyFill="1" applyBorder="1" applyAlignment="1">
      <alignment horizontal="center" vertical="center" wrapText="1"/>
    </xf>
    <xf numFmtId="0" fontId="3" fillId="33" borderId="36" xfId="55" applyFont="1" applyFill="1" applyBorder="1" applyAlignment="1">
      <alignment horizontal="right" vertical="top" wrapText="1"/>
      <protection/>
    </xf>
    <xf numFmtId="0" fontId="3" fillId="33" borderId="37" xfId="55" applyFont="1" applyFill="1" applyBorder="1" applyAlignment="1">
      <alignment horizontal="right" vertical="top" wrapText="1"/>
      <protection/>
    </xf>
    <xf numFmtId="0" fontId="3" fillId="33" borderId="38" xfId="55" applyFont="1" applyFill="1" applyBorder="1" applyAlignment="1">
      <alignment horizontal="right" vertical="top" wrapText="1"/>
      <protection/>
    </xf>
    <xf numFmtId="0" fontId="6" fillId="0" borderId="39" xfId="0" applyFont="1" applyBorder="1" applyAlignment="1">
      <alignment vertical="center" wrapText="1"/>
    </xf>
    <xf numFmtId="0" fontId="4" fillId="0" borderId="10" xfId="55" applyFont="1" applyBorder="1" applyAlignment="1">
      <alignment horizontal="center" vertical="center"/>
      <protection/>
    </xf>
    <xf numFmtId="166" fontId="10" fillId="0" borderId="23" xfId="49" applyNumberFormat="1" applyFont="1" applyFill="1" applyBorder="1" applyAlignment="1">
      <alignment horizontal="center" vertical="center" wrapText="1"/>
    </xf>
    <xf numFmtId="3" fontId="6" fillId="36" borderId="40" xfId="0" applyNumberFormat="1" applyFont="1" applyFill="1" applyBorder="1" applyAlignment="1">
      <alignment horizontal="center" vertical="center"/>
    </xf>
    <xf numFmtId="166" fontId="10" fillId="0" borderId="20" xfId="49" applyNumberFormat="1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center"/>
      <protection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" fillId="0" borderId="0" xfId="55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" fillId="0" borderId="45" xfId="55" applyFont="1" applyBorder="1" applyAlignment="1">
      <alignment horizontal="center" vertical="center"/>
      <protection/>
    </xf>
    <xf numFmtId="0" fontId="3" fillId="0" borderId="39" xfId="55" applyFont="1" applyBorder="1" applyAlignment="1">
      <alignment horizontal="center" vertical="center"/>
      <protection/>
    </xf>
    <xf numFmtId="0" fontId="3" fillId="0" borderId="46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/>
      <protection/>
    </xf>
    <xf numFmtId="0" fontId="3" fillId="0" borderId="47" xfId="55" applyFont="1" applyBorder="1" applyAlignment="1">
      <alignment horizontal="center" vertical="center"/>
      <protection/>
    </xf>
    <xf numFmtId="0" fontId="3" fillId="0" borderId="48" xfId="55" applyFont="1" applyBorder="1" applyAlignment="1">
      <alignment horizontal="center" vertical="center"/>
      <protection/>
    </xf>
    <xf numFmtId="0" fontId="3" fillId="0" borderId="49" xfId="55" applyFont="1" applyBorder="1" applyAlignment="1">
      <alignment horizontal="center" vertical="center"/>
      <protection/>
    </xf>
    <xf numFmtId="0" fontId="6" fillId="0" borderId="50" xfId="0" applyFont="1" applyBorder="1" applyAlignment="1">
      <alignment horizontal="left" vertical="center" wrapText="1"/>
    </xf>
    <xf numFmtId="0" fontId="3" fillId="36" borderId="20" xfId="55" applyFont="1" applyFill="1" applyBorder="1" applyAlignment="1">
      <alignment horizontal="center" vertical="center" wrapText="1"/>
      <protection/>
    </xf>
    <xf numFmtId="0" fontId="3" fillId="36" borderId="36" xfId="55" applyFont="1" applyFill="1" applyBorder="1" applyAlignment="1">
      <alignment horizontal="center" vertical="center" wrapText="1"/>
      <protection/>
    </xf>
    <xf numFmtId="0" fontId="3" fillId="36" borderId="23" xfId="55" applyFont="1" applyFill="1" applyBorder="1" applyAlignment="1">
      <alignment horizontal="center" vertical="center" wrapText="1"/>
      <protection/>
    </xf>
    <xf numFmtId="0" fontId="3" fillId="36" borderId="51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3" fillId="33" borderId="36" xfId="55" applyFont="1" applyFill="1" applyBorder="1" applyAlignment="1">
      <alignment horizontal="right" vertical="top" wrapText="1"/>
      <protection/>
    </xf>
    <xf numFmtId="0" fontId="3" fillId="33" borderId="34" xfId="55" applyFont="1" applyFill="1" applyBorder="1" applyAlignment="1">
      <alignment horizontal="right" vertical="top" wrapText="1"/>
      <protection/>
    </xf>
    <xf numFmtId="0" fontId="3" fillId="33" borderId="23" xfId="55" applyFont="1" applyFill="1" applyBorder="1" applyAlignment="1">
      <alignment horizontal="right" vertical="top" wrapText="1"/>
      <protection/>
    </xf>
    <xf numFmtId="0" fontId="3" fillId="33" borderId="16" xfId="55" applyFont="1" applyFill="1" applyBorder="1" applyAlignment="1">
      <alignment horizontal="right" vertical="top" wrapText="1"/>
      <protection/>
    </xf>
    <xf numFmtId="0" fontId="3" fillId="33" borderId="15" xfId="55" applyFont="1" applyFill="1" applyBorder="1" applyAlignment="1">
      <alignment horizontal="right" vertical="top" wrapText="1"/>
      <protection/>
    </xf>
    <xf numFmtId="0" fontId="4" fillId="33" borderId="0" xfId="55" applyFont="1" applyFill="1" applyBorder="1" applyAlignment="1">
      <alignment horizont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4" fillId="0" borderId="48" xfId="55" applyFont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3" fillId="33" borderId="0" xfId="55" applyFont="1" applyFill="1" applyBorder="1" applyAlignment="1">
      <alignment horizontal="center" vertical="center" wrapText="1"/>
      <protection/>
    </xf>
    <xf numFmtId="174" fontId="3" fillId="0" borderId="0" xfId="55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3" fillId="0" borderId="52" xfId="55" applyFont="1" applyBorder="1" applyAlignment="1">
      <alignment horizontal="center" vertical="center"/>
      <protection/>
    </xf>
    <xf numFmtId="0" fontId="3" fillId="0" borderId="53" xfId="55" applyFont="1" applyBorder="1" applyAlignment="1">
      <alignment horizontal="center" vertical="center"/>
      <protection/>
    </xf>
    <xf numFmtId="0" fontId="3" fillId="0" borderId="54" xfId="55" applyFont="1" applyBorder="1" applyAlignment="1">
      <alignment horizontal="center" vertical="center"/>
      <protection/>
    </xf>
    <xf numFmtId="0" fontId="47" fillId="0" borderId="38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3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7A7A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0</xdr:row>
      <xdr:rowOff>76200</xdr:rowOff>
    </xdr:from>
    <xdr:to>
      <xdr:col>1</xdr:col>
      <xdr:colOff>3724275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5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1724025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0</xdr:row>
      <xdr:rowOff>76200</xdr:rowOff>
    </xdr:from>
    <xdr:to>
      <xdr:col>1</xdr:col>
      <xdr:colOff>3724275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5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1724025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0</xdr:row>
      <xdr:rowOff>76200</xdr:rowOff>
    </xdr:from>
    <xdr:to>
      <xdr:col>1</xdr:col>
      <xdr:colOff>3724275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5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0</xdr:row>
      <xdr:rowOff>95250</xdr:rowOff>
    </xdr:from>
    <xdr:to>
      <xdr:col>8</xdr:col>
      <xdr:colOff>0</xdr:colOff>
      <xdr:row>4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95250"/>
          <a:ext cx="2190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0</xdr:row>
      <xdr:rowOff>76200</xdr:rowOff>
    </xdr:from>
    <xdr:to>
      <xdr:col>1</xdr:col>
      <xdr:colOff>3724275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5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0</xdr:row>
      <xdr:rowOff>95250</xdr:rowOff>
    </xdr:from>
    <xdr:to>
      <xdr:col>9</xdr:col>
      <xdr:colOff>1133475</xdr:colOff>
      <xdr:row>4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5250"/>
          <a:ext cx="3838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82" zoomScaleNormal="82" zoomScaleSheetLayoutView="82" zoomScalePageLayoutView="0" workbookViewId="0" topLeftCell="A1">
      <selection activeCell="B15" sqref="B15:E15"/>
    </sheetView>
  </sheetViews>
  <sheetFormatPr defaultColWidth="69.421875" defaultRowHeight="12.75"/>
  <cols>
    <col min="1" max="1" width="6.57421875" style="1" customWidth="1"/>
    <col min="2" max="2" width="55.8515625" style="1" customWidth="1"/>
    <col min="3" max="3" width="13.00390625" style="1" customWidth="1"/>
    <col min="4" max="4" width="11.00390625" style="1" customWidth="1"/>
    <col min="5" max="5" width="10.8515625" style="1" customWidth="1"/>
    <col min="6" max="6" width="15.00390625" style="48" customWidth="1"/>
    <col min="7" max="7" width="10.8515625" style="1" hidden="1" customWidth="1"/>
    <col min="8" max="8" width="15.00390625" style="48" hidden="1" customWidth="1"/>
    <col min="9" max="9" width="9.28125" style="1" hidden="1" customWidth="1"/>
    <col min="10" max="10" width="2.00390625" style="52" hidden="1" customWidth="1"/>
    <col min="11" max="247" width="69.421875" style="1" customWidth="1"/>
  </cols>
  <sheetData>
    <row r="2" spans="1:14" ht="8.25" customHeight="1">
      <c r="A2" s="86"/>
      <c r="B2" s="86"/>
      <c r="C2" s="86"/>
      <c r="D2" s="86"/>
      <c r="E2" s="86"/>
      <c r="F2" s="86"/>
      <c r="G2" s="36"/>
      <c r="H2" s="36"/>
      <c r="K2" s="87"/>
      <c r="L2" s="87"/>
      <c r="M2" s="87"/>
      <c r="N2" s="88"/>
    </row>
    <row r="3" spans="1:14" ht="15.7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7"/>
      <c r="L3" s="87"/>
      <c r="M3" s="87"/>
      <c r="N3" s="88"/>
    </row>
    <row r="4" spans="1:14" ht="15.75">
      <c r="A4" s="90"/>
      <c r="B4" s="90"/>
      <c r="C4" s="90"/>
      <c r="D4" s="90"/>
      <c r="E4" s="90"/>
      <c r="F4" s="90"/>
      <c r="G4" s="90"/>
      <c r="H4" s="90"/>
      <c r="I4" s="90"/>
      <c r="J4" s="90"/>
      <c r="K4" s="91"/>
      <c r="L4" s="92"/>
      <c r="M4" s="92"/>
      <c r="N4" s="93"/>
    </row>
    <row r="5" spans="1:14" ht="9" customHeight="1" thickBot="1">
      <c r="A5" s="89"/>
      <c r="B5" s="89"/>
      <c r="C5" s="89"/>
      <c r="D5" s="89"/>
      <c r="E5" s="89"/>
      <c r="F5" s="89"/>
      <c r="G5" s="35"/>
      <c r="H5" s="35"/>
      <c r="K5" s="91"/>
      <c r="L5" s="92"/>
      <c r="M5" s="92"/>
      <c r="N5" s="93"/>
    </row>
    <row r="6" spans="1:14" ht="15.75">
      <c r="A6" s="94" t="s">
        <v>1</v>
      </c>
      <c r="B6" s="95"/>
      <c r="C6" s="95"/>
      <c r="D6" s="96"/>
      <c r="E6" s="100" t="s">
        <v>2</v>
      </c>
      <c r="F6" s="101"/>
      <c r="G6" s="101"/>
      <c r="H6" s="101"/>
      <c r="I6" s="101"/>
      <c r="J6" s="102"/>
      <c r="K6" s="103"/>
      <c r="L6" s="87"/>
      <c r="M6" s="87"/>
      <c r="N6" s="88"/>
    </row>
    <row r="7" spans="1:14" ht="32.25" customHeight="1">
      <c r="A7" s="97"/>
      <c r="B7" s="98"/>
      <c r="C7" s="98"/>
      <c r="D7" s="99"/>
      <c r="E7" s="104" t="s">
        <v>27</v>
      </c>
      <c r="F7" s="104"/>
      <c r="G7" s="105" t="s">
        <v>16</v>
      </c>
      <c r="H7" s="106"/>
      <c r="I7" s="105" t="s">
        <v>14</v>
      </c>
      <c r="J7" s="107"/>
      <c r="K7" s="103"/>
      <c r="L7" s="87"/>
      <c r="M7" s="87"/>
      <c r="N7" s="88"/>
    </row>
    <row r="8" spans="1:14" ht="53.25" thickBot="1">
      <c r="A8" s="37" t="s">
        <v>3</v>
      </c>
      <c r="B8" s="26" t="s">
        <v>4</v>
      </c>
      <c r="C8" s="29" t="s">
        <v>5</v>
      </c>
      <c r="D8" s="30" t="s">
        <v>6</v>
      </c>
      <c r="E8" s="38" t="s">
        <v>7</v>
      </c>
      <c r="F8" s="38" t="s">
        <v>8</v>
      </c>
      <c r="G8" s="38" t="s">
        <v>7</v>
      </c>
      <c r="H8" s="38" t="s">
        <v>8</v>
      </c>
      <c r="I8" s="38" t="s">
        <v>7</v>
      </c>
      <c r="J8" s="62" t="s">
        <v>8</v>
      </c>
      <c r="K8" s="103" t="s">
        <v>13</v>
      </c>
      <c r="L8" s="87"/>
      <c r="M8" s="87"/>
      <c r="N8" s="88"/>
    </row>
    <row r="9" spans="1:14" ht="48.75" customHeight="1">
      <c r="A9" s="72">
        <v>1</v>
      </c>
      <c r="B9" s="81" t="s">
        <v>28</v>
      </c>
      <c r="C9" s="58" t="s">
        <v>24</v>
      </c>
      <c r="D9" s="59">
        <v>2</v>
      </c>
      <c r="E9" s="42">
        <f>146/1.15</f>
        <v>126.95652173913045</v>
      </c>
      <c r="F9" s="61">
        <f>+D9*E9</f>
        <v>253.9130434782609</v>
      </c>
      <c r="G9" s="40">
        <v>3800</v>
      </c>
      <c r="H9" s="44">
        <f>+G9*D9</f>
        <v>7600</v>
      </c>
      <c r="I9" s="41">
        <v>1100</v>
      </c>
      <c r="J9" s="63">
        <f>+I9*D9</f>
        <v>2200</v>
      </c>
      <c r="K9" s="103"/>
      <c r="L9" s="87"/>
      <c r="M9" s="87"/>
      <c r="N9" s="88"/>
    </row>
    <row r="10" spans="1:10" ht="35.25" customHeight="1">
      <c r="A10" s="82"/>
      <c r="B10" s="70" t="s">
        <v>19</v>
      </c>
      <c r="C10" s="58"/>
      <c r="D10" s="59"/>
      <c r="E10" s="42"/>
      <c r="F10" s="61">
        <f>+D10*E10</f>
        <v>0</v>
      </c>
      <c r="G10" s="42"/>
      <c r="H10" s="44"/>
      <c r="I10" s="43"/>
      <c r="J10" s="63"/>
    </row>
    <row r="11" spans="1:10" ht="25.5" customHeight="1">
      <c r="A11" s="82"/>
      <c r="B11" s="70"/>
      <c r="C11" s="58"/>
      <c r="D11" s="59"/>
      <c r="E11" s="42"/>
      <c r="F11" s="61">
        <f>+D11*E11</f>
        <v>0</v>
      </c>
      <c r="G11" s="42"/>
      <c r="H11" s="44"/>
      <c r="I11" s="43"/>
      <c r="J11" s="63"/>
    </row>
    <row r="12" spans="1:10" s="1" customFormat="1" ht="25.5" customHeight="1">
      <c r="A12" s="18"/>
      <c r="B12" s="70"/>
      <c r="C12" s="58"/>
      <c r="D12" s="59"/>
      <c r="E12" s="42"/>
      <c r="F12" s="44"/>
      <c r="G12" s="43"/>
      <c r="H12" s="44"/>
      <c r="I12" s="43"/>
      <c r="J12" s="64"/>
    </row>
    <row r="13" spans="1:10" s="1" customFormat="1" ht="25.5" customHeight="1">
      <c r="A13" s="20"/>
      <c r="B13" s="73"/>
      <c r="C13" s="74"/>
      <c r="D13" s="75"/>
      <c r="E13" s="42"/>
      <c r="F13" s="76"/>
      <c r="G13" s="77"/>
      <c r="H13" s="76"/>
      <c r="I13" s="77"/>
      <c r="J13" s="64"/>
    </row>
    <row r="14" spans="1:10" s="1" customFormat="1" ht="15.75" customHeight="1">
      <c r="A14" s="19"/>
      <c r="B14" s="109" t="s">
        <v>9</v>
      </c>
      <c r="C14" s="110"/>
      <c r="D14" s="110"/>
      <c r="E14" s="111"/>
      <c r="F14" s="53">
        <f>SUM(F9:F12)</f>
        <v>253.9130434782609</v>
      </c>
      <c r="G14" s="54"/>
      <c r="H14" s="53">
        <f>SUM(H9:H12)</f>
        <v>7600</v>
      </c>
      <c r="I14" s="54"/>
      <c r="J14" s="55">
        <f>SUM(J9:J12)</f>
        <v>2200</v>
      </c>
    </row>
    <row r="15" spans="1:10" s="1" customFormat="1" ht="15.75" customHeight="1">
      <c r="A15" s="12"/>
      <c r="B15" s="109" t="s">
        <v>10</v>
      </c>
      <c r="C15" s="110"/>
      <c r="D15" s="110"/>
      <c r="E15" s="111"/>
      <c r="F15" s="53">
        <f>+F14*0.15</f>
        <v>38.08695652173913</v>
      </c>
      <c r="G15" s="54"/>
      <c r="H15" s="53">
        <f>+H14*0.15</f>
        <v>1140</v>
      </c>
      <c r="I15" s="54"/>
      <c r="J15" s="55">
        <f>+J14*0.15</f>
        <v>330</v>
      </c>
    </row>
    <row r="16" spans="1:10" s="1" customFormat="1" ht="15.75" customHeight="1">
      <c r="A16" s="21"/>
      <c r="B16" s="78"/>
      <c r="C16" s="79"/>
      <c r="D16" s="79"/>
      <c r="E16" s="80"/>
      <c r="F16" s="67"/>
      <c r="G16" s="68"/>
      <c r="H16" s="67"/>
      <c r="I16" s="68"/>
      <c r="J16" s="69"/>
    </row>
    <row r="17" spans="1:10" s="1" customFormat="1" ht="15.75" thickBot="1">
      <c r="A17" s="13"/>
      <c r="B17" s="112" t="s">
        <v>11</v>
      </c>
      <c r="C17" s="112"/>
      <c r="D17" s="112"/>
      <c r="E17" s="112"/>
      <c r="F17" s="56">
        <f>F14+F15+F16</f>
        <v>292.00000000000006</v>
      </c>
      <c r="G17" s="57"/>
      <c r="H17" s="56">
        <f>H14+H15</f>
        <v>8740</v>
      </c>
      <c r="I17" s="57"/>
      <c r="J17" s="65">
        <f>J14+J15</f>
        <v>2530</v>
      </c>
    </row>
    <row r="18" spans="1:10" s="1" customFormat="1" ht="17.25" customHeight="1" thickBot="1">
      <c r="A18" s="22"/>
      <c r="B18" s="39">
        <v>44658</v>
      </c>
      <c r="C18" s="113"/>
      <c r="D18" s="113"/>
      <c r="E18" s="23"/>
      <c r="F18" s="24"/>
      <c r="G18" s="24"/>
      <c r="H18" s="24"/>
      <c r="I18" s="25"/>
      <c r="J18" s="66"/>
    </row>
    <row r="19" spans="1:10" s="1" customFormat="1" ht="95.25" customHeight="1">
      <c r="A19" s="117" t="s">
        <v>23</v>
      </c>
      <c r="B19" s="117"/>
      <c r="C19" s="117"/>
      <c r="D19" s="117"/>
      <c r="E19" s="117"/>
      <c r="F19" s="117"/>
      <c r="G19" s="117"/>
      <c r="H19" s="117"/>
      <c r="I19" s="117"/>
      <c r="J19" s="117"/>
    </row>
    <row r="20" spans="2:10" s="1" customFormat="1" ht="77.25" customHeight="1">
      <c r="B20" s="3"/>
      <c r="C20" s="6"/>
      <c r="D20" s="6"/>
      <c r="E20" s="6"/>
      <c r="F20" s="4"/>
      <c r="G20" s="4"/>
      <c r="H20" s="4"/>
      <c r="J20" s="52"/>
    </row>
    <row r="21" spans="1:10" s="1" customFormat="1" ht="20.25" customHeight="1">
      <c r="A21" s="118" t="s">
        <v>12</v>
      </c>
      <c r="B21" s="118"/>
      <c r="C21" s="119" t="s">
        <v>18</v>
      </c>
      <c r="D21" s="119"/>
      <c r="E21" s="119"/>
      <c r="F21" s="119"/>
      <c r="G21" s="60"/>
      <c r="H21" s="120" t="s">
        <v>17</v>
      </c>
      <c r="I21" s="120"/>
      <c r="J21" s="120"/>
    </row>
    <row r="22" spans="1:10" s="1" customFormat="1" ht="15">
      <c r="A22" s="121" t="s">
        <v>20</v>
      </c>
      <c r="B22" s="121"/>
      <c r="C22" s="108" t="s">
        <v>21</v>
      </c>
      <c r="D22" s="108"/>
      <c r="E22" s="108"/>
      <c r="F22" s="108"/>
      <c r="G22" s="31"/>
      <c r="H22" s="108" t="s">
        <v>15</v>
      </c>
      <c r="I22" s="108"/>
      <c r="J22" s="108"/>
    </row>
    <row r="23" spans="2:10" s="1" customFormat="1" ht="15" customHeight="1">
      <c r="B23" s="14"/>
      <c r="C23" s="15"/>
      <c r="D23" s="114"/>
      <c r="E23" s="114"/>
      <c r="F23" s="114"/>
      <c r="G23" s="33"/>
      <c r="H23" s="49"/>
      <c r="I23" s="115"/>
      <c r="J23" s="52"/>
    </row>
    <row r="24" spans="2:10" s="1" customFormat="1" ht="15">
      <c r="B24" s="8"/>
      <c r="D24" s="9"/>
      <c r="E24" s="9"/>
      <c r="F24" s="45"/>
      <c r="G24" s="9"/>
      <c r="H24" s="45"/>
      <c r="I24" s="115"/>
      <c r="J24" s="52"/>
    </row>
    <row r="25" spans="2:10" s="1" customFormat="1" ht="15">
      <c r="B25" s="16"/>
      <c r="C25" s="7"/>
      <c r="E25" s="116"/>
      <c r="F25" s="116"/>
      <c r="G25" s="34"/>
      <c r="H25" s="50"/>
      <c r="J25" s="52"/>
    </row>
    <row r="26" spans="2:10" s="1" customFormat="1" ht="15">
      <c r="B26" s="17"/>
      <c r="C26" s="7"/>
      <c r="E26" s="8"/>
      <c r="F26" s="46"/>
      <c r="G26" s="8"/>
      <c r="H26" s="46"/>
      <c r="J26" s="52"/>
    </row>
    <row r="27" spans="2:10" s="1" customFormat="1" ht="15">
      <c r="B27" s="2"/>
      <c r="C27" s="7"/>
      <c r="E27" s="8"/>
      <c r="F27" s="46"/>
      <c r="G27" s="8"/>
      <c r="H27" s="46"/>
      <c r="J27" s="52"/>
    </row>
    <row r="28" spans="2:10" s="1" customFormat="1" ht="15">
      <c r="B28" s="2"/>
      <c r="C28" s="7"/>
      <c r="E28" s="8"/>
      <c r="F28" s="46"/>
      <c r="G28" s="8"/>
      <c r="H28" s="46"/>
      <c r="J28" s="52"/>
    </row>
    <row r="29" spans="2:10" s="1" customFormat="1" ht="15">
      <c r="B29" s="2"/>
      <c r="C29" s="7"/>
      <c r="F29" s="5"/>
      <c r="G29" s="2"/>
      <c r="H29" s="5"/>
      <c r="J29" s="52"/>
    </row>
    <row r="30" spans="1:10" s="1" customFormat="1" ht="15">
      <c r="A30" s="11"/>
      <c r="B30" s="9"/>
      <c r="C30" s="10"/>
      <c r="D30" s="10"/>
      <c r="E30" s="10"/>
      <c r="F30" s="47"/>
      <c r="G30" s="10"/>
      <c r="H30" s="47"/>
      <c r="J30" s="52"/>
    </row>
    <row r="31" spans="1:10" s="1" customFormat="1" ht="15">
      <c r="A31" s="2"/>
      <c r="C31" s="10"/>
      <c r="D31" s="10"/>
      <c r="E31" s="10"/>
      <c r="F31" s="47"/>
      <c r="G31" s="10"/>
      <c r="H31" s="47"/>
      <c r="J31" s="52"/>
    </row>
    <row r="32" spans="1:10" s="1" customFormat="1" ht="15">
      <c r="A32" s="115"/>
      <c r="B32" s="115"/>
      <c r="C32" s="115"/>
      <c r="D32" s="115"/>
      <c r="E32" s="115"/>
      <c r="F32" s="115"/>
      <c r="G32" s="32"/>
      <c r="H32" s="51"/>
      <c r="J32" s="52"/>
    </row>
    <row r="33" spans="1:10" s="1" customFormat="1" ht="15">
      <c r="A33" s="2"/>
      <c r="B33" s="2"/>
      <c r="C33" s="2"/>
      <c r="D33" s="2"/>
      <c r="E33" s="2"/>
      <c r="F33" s="5"/>
      <c r="G33" s="2"/>
      <c r="H33" s="5"/>
      <c r="J33" s="52"/>
    </row>
  </sheetData>
  <sheetProtection selectLockedCells="1" selectUnlockedCells="1"/>
  <mergeCells count="32">
    <mergeCell ref="D23:F23"/>
    <mergeCell ref="I23:I24"/>
    <mergeCell ref="E25:F25"/>
    <mergeCell ref="A32:F32"/>
    <mergeCell ref="A19:J19"/>
    <mergeCell ref="A21:B21"/>
    <mergeCell ref="C21:F21"/>
    <mergeCell ref="H21:J21"/>
    <mergeCell ref="A22:B22"/>
    <mergeCell ref="C22:F22"/>
    <mergeCell ref="H22:J22"/>
    <mergeCell ref="K8:N8"/>
    <mergeCell ref="K9:N9"/>
    <mergeCell ref="B14:E14"/>
    <mergeCell ref="B15:E15"/>
    <mergeCell ref="B17:E17"/>
    <mergeCell ref="C18:D18"/>
    <mergeCell ref="A5:F5"/>
    <mergeCell ref="K5:N5"/>
    <mergeCell ref="A6:D7"/>
    <mergeCell ref="E6:J6"/>
    <mergeCell ref="K6:N6"/>
    <mergeCell ref="E7:F7"/>
    <mergeCell ref="G7:H7"/>
    <mergeCell ref="I7:J7"/>
    <mergeCell ref="K7:N7"/>
    <mergeCell ref="A2:F2"/>
    <mergeCell ref="K2:N2"/>
    <mergeCell ref="A3:J3"/>
    <mergeCell ref="K3:N3"/>
    <mergeCell ref="A4:J4"/>
    <mergeCell ref="K4:N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Normal="82" zoomScaleSheetLayoutView="100" zoomScalePageLayoutView="0" workbookViewId="0" topLeftCell="A12">
      <selection activeCell="B9" sqref="B9"/>
    </sheetView>
  </sheetViews>
  <sheetFormatPr defaultColWidth="69.421875" defaultRowHeight="12.75"/>
  <cols>
    <col min="1" max="1" width="6.57421875" style="1" customWidth="1"/>
    <col min="2" max="2" width="55.8515625" style="1" customWidth="1"/>
    <col min="3" max="3" width="13.00390625" style="1" customWidth="1"/>
    <col min="4" max="4" width="11.00390625" style="1" customWidth="1"/>
    <col min="5" max="5" width="10.8515625" style="1" customWidth="1"/>
    <col min="6" max="6" width="15.00390625" style="48" customWidth="1"/>
    <col min="7" max="7" width="10.8515625" style="1" hidden="1" customWidth="1"/>
    <col min="8" max="8" width="15.00390625" style="48" hidden="1" customWidth="1"/>
    <col min="9" max="9" width="9.28125" style="1" hidden="1" customWidth="1"/>
    <col min="10" max="10" width="17.140625" style="52" hidden="1" customWidth="1"/>
    <col min="11" max="247" width="69.421875" style="1" customWidth="1"/>
  </cols>
  <sheetData>
    <row r="2" spans="1:14" ht="8.25" customHeight="1">
      <c r="A2" s="86"/>
      <c r="B2" s="86"/>
      <c r="C2" s="86"/>
      <c r="D2" s="86"/>
      <c r="E2" s="86"/>
      <c r="F2" s="86"/>
      <c r="G2" s="36"/>
      <c r="H2" s="36"/>
      <c r="K2" s="87"/>
      <c r="L2" s="87"/>
      <c r="M2" s="87"/>
      <c r="N2" s="88"/>
    </row>
    <row r="3" spans="1:14" ht="15.7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7"/>
      <c r="L3" s="87"/>
      <c r="M3" s="87"/>
      <c r="N3" s="88"/>
    </row>
    <row r="4" spans="1:14" ht="15.75">
      <c r="A4" s="90"/>
      <c r="B4" s="90"/>
      <c r="C4" s="90"/>
      <c r="D4" s="90"/>
      <c r="E4" s="90"/>
      <c r="F4" s="90"/>
      <c r="G4" s="90"/>
      <c r="H4" s="90"/>
      <c r="I4" s="90"/>
      <c r="J4" s="90"/>
      <c r="K4" s="91"/>
      <c r="L4" s="92"/>
      <c r="M4" s="92"/>
      <c r="N4" s="93"/>
    </row>
    <row r="5" spans="1:14" ht="9" customHeight="1" thickBot="1">
      <c r="A5" s="89"/>
      <c r="B5" s="89"/>
      <c r="C5" s="89"/>
      <c r="D5" s="89"/>
      <c r="E5" s="89"/>
      <c r="F5" s="89"/>
      <c r="G5" s="35"/>
      <c r="H5" s="35"/>
      <c r="K5" s="91"/>
      <c r="L5" s="92"/>
      <c r="M5" s="92"/>
      <c r="N5" s="93"/>
    </row>
    <row r="6" spans="1:14" ht="15.75">
      <c r="A6" s="94" t="s">
        <v>1</v>
      </c>
      <c r="B6" s="95"/>
      <c r="C6" s="95"/>
      <c r="D6" s="96"/>
      <c r="E6" s="100" t="s">
        <v>2</v>
      </c>
      <c r="F6" s="101"/>
      <c r="G6" s="101"/>
      <c r="H6" s="101"/>
      <c r="I6" s="101"/>
      <c r="J6" s="102"/>
      <c r="K6" s="103"/>
      <c r="L6" s="87"/>
      <c r="M6" s="87"/>
      <c r="N6" s="88"/>
    </row>
    <row r="7" spans="1:14" ht="32.25" customHeight="1">
      <c r="A7" s="97"/>
      <c r="B7" s="98"/>
      <c r="C7" s="98"/>
      <c r="D7" s="99"/>
      <c r="E7" s="104" t="s">
        <v>22</v>
      </c>
      <c r="F7" s="104"/>
      <c r="G7" s="105" t="s">
        <v>16</v>
      </c>
      <c r="H7" s="106"/>
      <c r="I7" s="105" t="s">
        <v>14</v>
      </c>
      <c r="J7" s="107"/>
      <c r="K7" s="103"/>
      <c r="L7" s="87"/>
      <c r="M7" s="87"/>
      <c r="N7" s="88"/>
    </row>
    <row r="8" spans="1:14" ht="30.75" thickBot="1">
      <c r="A8" s="37" t="s">
        <v>3</v>
      </c>
      <c r="B8" s="26" t="s">
        <v>4</v>
      </c>
      <c r="C8" s="29" t="s">
        <v>5</v>
      </c>
      <c r="D8" s="30" t="s">
        <v>6</v>
      </c>
      <c r="E8" s="38" t="s">
        <v>7</v>
      </c>
      <c r="F8" s="38" t="s">
        <v>8</v>
      </c>
      <c r="G8" s="38" t="s">
        <v>7</v>
      </c>
      <c r="H8" s="38" t="s">
        <v>8</v>
      </c>
      <c r="I8" s="38" t="s">
        <v>7</v>
      </c>
      <c r="J8" s="62" t="s">
        <v>8</v>
      </c>
      <c r="K8" s="103" t="s">
        <v>13</v>
      </c>
      <c r="L8" s="87"/>
      <c r="M8" s="87"/>
      <c r="N8" s="88"/>
    </row>
    <row r="9" spans="1:14" ht="48.75" customHeight="1" thickBot="1">
      <c r="A9" s="72">
        <v>1</v>
      </c>
      <c r="B9" s="81" t="s">
        <v>25</v>
      </c>
      <c r="C9" s="58" t="s">
        <v>24</v>
      </c>
      <c r="D9" s="59">
        <v>2</v>
      </c>
      <c r="E9" s="42">
        <f>413/1.15</f>
        <v>359.13043478260875</v>
      </c>
      <c r="F9" s="61">
        <f>+D9*E9</f>
        <v>718.2608695652175</v>
      </c>
      <c r="G9" s="40">
        <v>3800</v>
      </c>
      <c r="H9" s="44">
        <f>+G9*D9</f>
        <v>7600</v>
      </c>
      <c r="I9" s="41">
        <v>1100</v>
      </c>
      <c r="J9" s="63">
        <f>+I9*D9</f>
        <v>2200</v>
      </c>
      <c r="K9" s="103"/>
      <c r="L9" s="87"/>
      <c r="M9" s="87"/>
      <c r="N9" s="88"/>
    </row>
    <row r="10" spans="1:10" ht="35.25" customHeight="1">
      <c r="A10" s="82">
        <v>2</v>
      </c>
      <c r="B10" s="81" t="s">
        <v>26</v>
      </c>
      <c r="C10" s="58" t="s">
        <v>24</v>
      </c>
      <c r="D10" s="59">
        <v>2</v>
      </c>
      <c r="E10" s="42">
        <f>190/1.15</f>
        <v>165.21739130434784</v>
      </c>
      <c r="F10" s="61">
        <f>+D10*E10</f>
        <v>330.4347826086957</v>
      </c>
      <c r="G10" s="42"/>
      <c r="H10" s="44"/>
      <c r="I10" s="43"/>
      <c r="J10" s="63"/>
    </row>
    <row r="11" spans="1:10" ht="25.5" customHeight="1">
      <c r="A11" s="82"/>
      <c r="B11" s="70" t="s">
        <v>19</v>
      </c>
      <c r="C11" s="58"/>
      <c r="D11" s="59"/>
      <c r="E11" s="42"/>
      <c r="F11" s="61">
        <f>+D11*E11</f>
        <v>0</v>
      </c>
      <c r="G11" s="42"/>
      <c r="H11" s="44"/>
      <c r="I11" s="43"/>
      <c r="J11" s="63"/>
    </row>
    <row r="12" spans="1:10" s="1" customFormat="1" ht="25.5" customHeight="1">
      <c r="A12" s="18"/>
      <c r="B12" s="70"/>
      <c r="C12" s="58"/>
      <c r="D12" s="59"/>
      <c r="E12" s="42"/>
      <c r="F12" s="44"/>
      <c r="G12" s="43"/>
      <c r="H12" s="44"/>
      <c r="I12" s="43"/>
      <c r="J12" s="64"/>
    </row>
    <row r="13" spans="1:10" s="1" customFormat="1" ht="25.5" customHeight="1">
      <c r="A13" s="20"/>
      <c r="B13" s="73"/>
      <c r="C13" s="74"/>
      <c r="D13" s="75"/>
      <c r="E13" s="42"/>
      <c r="F13" s="76"/>
      <c r="G13" s="77"/>
      <c r="H13" s="76"/>
      <c r="I13" s="77"/>
      <c r="J13" s="64"/>
    </row>
    <row r="14" spans="1:10" s="1" customFormat="1" ht="15.75" customHeight="1">
      <c r="A14" s="19"/>
      <c r="B14" s="109" t="s">
        <v>9</v>
      </c>
      <c r="C14" s="110"/>
      <c r="D14" s="110"/>
      <c r="E14" s="111"/>
      <c r="F14" s="53">
        <f>SUM(F9:F12)</f>
        <v>1048.6956521739132</v>
      </c>
      <c r="G14" s="54"/>
      <c r="H14" s="53">
        <f>SUM(H9:H12)</f>
        <v>7600</v>
      </c>
      <c r="I14" s="54"/>
      <c r="J14" s="55">
        <f>SUM(J9:J12)</f>
        <v>2200</v>
      </c>
    </row>
    <row r="15" spans="1:10" s="1" customFormat="1" ht="15.75" customHeight="1">
      <c r="A15" s="12"/>
      <c r="B15" s="109" t="s">
        <v>10</v>
      </c>
      <c r="C15" s="110"/>
      <c r="D15" s="110"/>
      <c r="E15" s="111"/>
      <c r="F15" s="53">
        <f>+F14*0.15</f>
        <v>157.30434782608697</v>
      </c>
      <c r="G15" s="54"/>
      <c r="H15" s="53">
        <f>+H14*0.15</f>
        <v>1140</v>
      </c>
      <c r="I15" s="54"/>
      <c r="J15" s="55">
        <f>+J14*0.15</f>
        <v>330</v>
      </c>
    </row>
    <row r="16" spans="1:10" s="1" customFormat="1" ht="15.75" customHeight="1">
      <c r="A16" s="21"/>
      <c r="B16" s="78"/>
      <c r="C16" s="79"/>
      <c r="D16" s="79"/>
      <c r="E16" s="80"/>
      <c r="F16" s="67"/>
      <c r="G16" s="68"/>
      <c r="H16" s="67"/>
      <c r="I16" s="68"/>
      <c r="J16" s="69"/>
    </row>
    <row r="17" spans="1:10" s="1" customFormat="1" ht="15.75" thickBot="1">
      <c r="A17" s="13"/>
      <c r="B17" s="112" t="s">
        <v>11</v>
      </c>
      <c r="C17" s="112"/>
      <c r="D17" s="112"/>
      <c r="E17" s="112"/>
      <c r="F17" s="56">
        <f>F14+F15+F16</f>
        <v>1206.0000000000002</v>
      </c>
      <c r="G17" s="57"/>
      <c r="H17" s="56">
        <f>H14+H15</f>
        <v>8740</v>
      </c>
      <c r="I17" s="57"/>
      <c r="J17" s="65">
        <f>J14+J15</f>
        <v>2530</v>
      </c>
    </row>
    <row r="18" spans="1:10" s="1" customFormat="1" ht="17.25" customHeight="1" thickBot="1">
      <c r="A18" s="22"/>
      <c r="B18" s="39">
        <v>44659</v>
      </c>
      <c r="C18" s="113"/>
      <c r="D18" s="113"/>
      <c r="E18" s="23"/>
      <c r="F18" s="24"/>
      <c r="G18" s="24"/>
      <c r="H18" s="24"/>
      <c r="I18" s="25"/>
      <c r="J18" s="66"/>
    </row>
    <row r="19" spans="1:10" s="1" customFormat="1" ht="95.25" customHeight="1">
      <c r="A19" s="117" t="s">
        <v>23</v>
      </c>
      <c r="B19" s="117"/>
      <c r="C19" s="117"/>
      <c r="D19" s="117"/>
      <c r="E19" s="117"/>
      <c r="F19" s="117"/>
      <c r="G19" s="117"/>
      <c r="H19" s="117"/>
      <c r="I19" s="117"/>
      <c r="J19" s="117"/>
    </row>
    <row r="20" spans="2:10" s="1" customFormat="1" ht="77.25" customHeight="1">
      <c r="B20" s="3"/>
      <c r="C20" s="6"/>
      <c r="D20" s="6"/>
      <c r="E20" s="6"/>
      <c r="F20" s="4"/>
      <c r="G20" s="4"/>
      <c r="H20" s="4"/>
      <c r="J20" s="52"/>
    </row>
    <row r="21" spans="1:10" s="1" customFormat="1" ht="20.25" customHeight="1">
      <c r="A21" s="118" t="s">
        <v>12</v>
      </c>
      <c r="B21" s="118"/>
      <c r="C21" s="119" t="s">
        <v>18</v>
      </c>
      <c r="D21" s="119"/>
      <c r="E21" s="119"/>
      <c r="F21" s="119"/>
      <c r="G21" s="60"/>
      <c r="H21" s="120" t="s">
        <v>17</v>
      </c>
      <c r="I21" s="120"/>
      <c r="J21" s="120"/>
    </row>
    <row r="22" spans="1:10" s="1" customFormat="1" ht="15">
      <c r="A22" s="121" t="s">
        <v>20</v>
      </c>
      <c r="B22" s="121"/>
      <c r="C22" s="108" t="s">
        <v>21</v>
      </c>
      <c r="D22" s="108"/>
      <c r="E22" s="108"/>
      <c r="F22" s="108"/>
      <c r="G22" s="31"/>
      <c r="H22" s="108" t="s">
        <v>15</v>
      </c>
      <c r="I22" s="108"/>
      <c r="J22" s="108"/>
    </row>
    <row r="23" spans="2:10" s="1" customFormat="1" ht="15" customHeight="1">
      <c r="B23" s="14"/>
      <c r="C23" s="15"/>
      <c r="D23" s="114"/>
      <c r="E23" s="114"/>
      <c r="F23" s="114"/>
      <c r="G23" s="33"/>
      <c r="H23" s="49"/>
      <c r="I23" s="115"/>
      <c r="J23" s="52"/>
    </row>
    <row r="24" spans="2:10" s="1" customFormat="1" ht="15">
      <c r="B24" s="8"/>
      <c r="D24" s="9"/>
      <c r="E24" s="9"/>
      <c r="F24" s="45"/>
      <c r="G24" s="9"/>
      <c r="H24" s="45"/>
      <c r="I24" s="115"/>
      <c r="J24" s="52"/>
    </row>
    <row r="25" spans="2:10" s="1" customFormat="1" ht="15">
      <c r="B25" s="16"/>
      <c r="C25" s="7"/>
      <c r="E25" s="116"/>
      <c r="F25" s="116"/>
      <c r="G25" s="34"/>
      <c r="H25" s="50"/>
      <c r="J25" s="52"/>
    </row>
    <row r="26" spans="2:10" s="1" customFormat="1" ht="15">
      <c r="B26" s="17"/>
      <c r="C26" s="7"/>
      <c r="E26" s="8"/>
      <c r="F26" s="46"/>
      <c r="G26" s="8"/>
      <c r="H26" s="46"/>
      <c r="J26" s="52"/>
    </row>
    <row r="27" spans="2:10" s="1" customFormat="1" ht="15">
      <c r="B27" s="2"/>
      <c r="C27" s="7"/>
      <c r="E27" s="8"/>
      <c r="F27" s="46"/>
      <c r="G27" s="8"/>
      <c r="H27" s="46"/>
      <c r="J27" s="52"/>
    </row>
    <row r="28" spans="2:10" s="1" customFormat="1" ht="15">
      <c r="B28" s="2"/>
      <c r="C28" s="7"/>
      <c r="E28" s="8"/>
      <c r="F28" s="46"/>
      <c r="G28" s="8"/>
      <c r="H28" s="46"/>
      <c r="J28" s="52"/>
    </row>
    <row r="29" spans="2:10" s="1" customFormat="1" ht="15">
      <c r="B29" s="2"/>
      <c r="C29" s="7"/>
      <c r="F29" s="5"/>
      <c r="G29" s="2"/>
      <c r="H29" s="5"/>
      <c r="J29" s="52"/>
    </row>
    <row r="30" spans="1:10" s="1" customFormat="1" ht="15">
      <c r="A30" s="11"/>
      <c r="B30" s="9"/>
      <c r="C30" s="10"/>
      <c r="D30" s="10"/>
      <c r="E30" s="10"/>
      <c r="F30" s="47"/>
      <c r="G30" s="10"/>
      <c r="H30" s="47"/>
      <c r="J30" s="52"/>
    </row>
    <row r="31" spans="1:10" s="1" customFormat="1" ht="15">
      <c r="A31" s="2"/>
      <c r="C31" s="10"/>
      <c r="D31" s="10"/>
      <c r="E31" s="10"/>
      <c r="F31" s="47"/>
      <c r="G31" s="10"/>
      <c r="H31" s="47"/>
      <c r="J31" s="52"/>
    </row>
    <row r="32" spans="1:10" s="1" customFormat="1" ht="15">
      <c r="A32" s="115"/>
      <c r="B32" s="115"/>
      <c r="C32" s="115"/>
      <c r="D32" s="115"/>
      <c r="E32" s="115"/>
      <c r="F32" s="115"/>
      <c r="G32" s="32"/>
      <c r="H32" s="51"/>
      <c r="J32" s="52"/>
    </row>
    <row r="33" spans="1:10" s="1" customFormat="1" ht="15">
      <c r="A33" s="2"/>
      <c r="B33" s="2"/>
      <c r="C33" s="2"/>
      <c r="D33" s="2"/>
      <c r="E33" s="2"/>
      <c r="F33" s="5"/>
      <c r="G33" s="2"/>
      <c r="H33" s="5"/>
      <c r="J33" s="52"/>
    </row>
  </sheetData>
  <sheetProtection selectLockedCells="1" selectUnlockedCells="1"/>
  <mergeCells count="32">
    <mergeCell ref="D23:F23"/>
    <mergeCell ref="I23:I24"/>
    <mergeCell ref="E25:F25"/>
    <mergeCell ref="A32:F32"/>
    <mergeCell ref="A19:J19"/>
    <mergeCell ref="A21:B21"/>
    <mergeCell ref="C21:F21"/>
    <mergeCell ref="H21:J21"/>
    <mergeCell ref="A22:B22"/>
    <mergeCell ref="C22:F22"/>
    <mergeCell ref="H22:J22"/>
    <mergeCell ref="K8:N8"/>
    <mergeCell ref="K9:N9"/>
    <mergeCell ref="B14:E14"/>
    <mergeCell ref="B15:E15"/>
    <mergeCell ref="B17:E17"/>
    <mergeCell ref="C18:D18"/>
    <mergeCell ref="A5:F5"/>
    <mergeCell ref="K5:N5"/>
    <mergeCell ref="A6:D7"/>
    <mergeCell ref="E6:J6"/>
    <mergeCell ref="K6:N6"/>
    <mergeCell ref="E7:F7"/>
    <mergeCell ref="G7:H7"/>
    <mergeCell ref="I7:J7"/>
    <mergeCell ref="K7:N7"/>
    <mergeCell ref="A2:F2"/>
    <mergeCell ref="K2:N2"/>
    <mergeCell ref="A3:J3"/>
    <mergeCell ref="K3:N3"/>
    <mergeCell ref="A4:J4"/>
    <mergeCell ref="K4:N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tabSelected="1" view="pageBreakPreview" zoomScale="82" zoomScaleNormal="82" zoomScaleSheetLayoutView="82" zoomScalePageLayoutView="0" workbookViewId="0" topLeftCell="A1">
      <selection activeCell="J8" sqref="J8"/>
    </sheetView>
  </sheetViews>
  <sheetFormatPr defaultColWidth="69.421875" defaultRowHeight="12.75"/>
  <cols>
    <col min="1" max="1" width="6.57421875" style="1" customWidth="1"/>
    <col min="2" max="2" width="55.8515625" style="1" customWidth="1"/>
    <col min="3" max="3" width="13.00390625" style="1" customWidth="1"/>
    <col min="4" max="4" width="11.00390625" style="1" customWidth="1"/>
    <col min="5" max="5" width="13.00390625" style="1" customWidth="1"/>
    <col min="6" max="6" width="15.00390625" style="48" customWidth="1"/>
    <col min="7" max="8" width="15.28125" style="1" customWidth="1"/>
    <col min="9" max="241" width="69.421875" style="1" customWidth="1"/>
  </cols>
  <sheetData>
    <row r="2" spans="1:6" ht="8.25" customHeight="1">
      <c r="A2" s="86"/>
      <c r="B2" s="86"/>
      <c r="C2" s="86"/>
      <c r="D2" s="86"/>
      <c r="E2" s="86"/>
      <c r="F2" s="36"/>
    </row>
    <row r="3" spans="1:8" ht="15">
      <c r="A3" s="89" t="s">
        <v>0</v>
      </c>
      <c r="B3" s="89"/>
      <c r="C3" s="89"/>
      <c r="D3" s="89"/>
      <c r="E3" s="89"/>
      <c r="F3" s="89"/>
      <c r="G3" s="89"/>
      <c r="H3" s="89"/>
    </row>
    <row r="4" spans="1:8" ht="15">
      <c r="A4" s="90"/>
      <c r="B4" s="90"/>
      <c r="C4" s="90"/>
      <c r="D4" s="90"/>
      <c r="E4" s="90"/>
      <c r="F4" s="90"/>
      <c r="G4" s="90"/>
      <c r="H4" s="90"/>
    </row>
    <row r="5" spans="1:6" ht="9" customHeight="1" thickBot="1">
      <c r="A5" s="89"/>
      <c r="B5" s="89"/>
      <c r="C5" s="89"/>
      <c r="D5" s="89"/>
      <c r="E5" s="89"/>
      <c r="F5" s="35"/>
    </row>
    <row r="6" spans="1:8" ht="15">
      <c r="A6" s="94" t="s">
        <v>1</v>
      </c>
      <c r="B6" s="95"/>
      <c r="C6" s="95"/>
      <c r="D6" s="96"/>
      <c r="E6" s="123" t="s">
        <v>2</v>
      </c>
      <c r="F6" s="124"/>
      <c r="G6" s="124"/>
      <c r="H6" s="124"/>
    </row>
    <row r="7" spans="1:8" ht="17.25" customHeight="1">
      <c r="A7" s="97"/>
      <c r="B7" s="98"/>
      <c r="C7" s="98"/>
      <c r="D7" s="99"/>
      <c r="E7" s="122" t="s">
        <v>44</v>
      </c>
      <c r="F7" s="122" t="s">
        <v>35</v>
      </c>
      <c r="G7" s="122" t="s">
        <v>34</v>
      </c>
      <c r="H7" s="122" t="s">
        <v>45</v>
      </c>
    </row>
    <row r="8" spans="1:8" ht="45" customHeight="1" thickBot="1">
      <c r="A8" s="37" t="s">
        <v>3</v>
      </c>
      <c r="B8" s="26" t="s">
        <v>4</v>
      </c>
      <c r="C8" s="29" t="s">
        <v>5</v>
      </c>
      <c r="D8" s="30" t="s">
        <v>6</v>
      </c>
      <c r="E8" s="122"/>
      <c r="F8" s="122"/>
      <c r="G8" s="122"/>
      <c r="H8" s="122"/>
    </row>
    <row r="9" spans="1:8" ht="53.25" customHeight="1">
      <c r="A9" s="20">
        <v>1</v>
      </c>
      <c r="B9" s="27" t="s">
        <v>43</v>
      </c>
      <c r="C9" s="58" t="s">
        <v>29</v>
      </c>
      <c r="D9" s="59">
        <v>1</v>
      </c>
      <c r="E9" s="83">
        <v>67294.4</v>
      </c>
      <c r="F9" s="83">
        <v>192146.6</v>
      </c>
      <c r="G9" s="83">
        <v>98271.67</v>
      </c>
      <c r="H9" s="83">
        <v>168636</v>
      </c>
    </row>
    <row r="10" spans="1:9" s="1" customFormat="1" ht="54" customHeight="1">
      <c r="A10" s="18">
        <v>2</v>
      </c>
      <c r="B10" s="28" t="s">
        <v>30</v>
      </c>
      <c r="C10" s="58" t="s">
        <v>29</v>
      </c>
      <c r="D10" s="59">
        <v>1</v>
      </c>
      <c r="E10" s="83">
        <v>67294.4</v>
      </c>
      <c r="F10" s="83">
        <v>153377.8</v>
      </c>
      <c r="G10" s="83">
        <v>93421.67</v>
      </c>
      <c r="H10" s="83">
        <v>115215</v>
      </c>
      <c r="I10" s="71"/>
    </row>
    <row r="11" spans="2:6" s="1" customFormat="1" ht="63" customHeight="1">
      <c r="B11" s="3"/>
      <c r="C11" s="6"/>
      <c r="D11" s="6"/>
      <c r="E11" s="6"/>
      <c r="F11" s="4"/>
    </row>
    <row r="12" spans="1:8" s="1" customFormat="1" ht="20.25" customHeight="1">
      <c r="A12" s="118" t="s">
        <v>39</v>
      </c>
      <c r="B12" s="118"/>
      <c r="C12" s="119" t="s">
        <v>40</v>
      </c>
      <c r="D12" s="119"/>
      <c r="E12" s="119"/>
      <c r="F12" s="120" t="s">
        <v>41</v>
      </c>
      <c r="G12" s="120"/>
      <c r="H12" s="120"/>
    </row>
    <row r="13" spans="1:8" s="1" customFormat="1" ht="15">
      <c r="A13" s="121" t="s">
        <v>42</v>
      </c>
      <c r="B13" s="121"/>
      <c r="C13" s="108" t="s">
        <v>42</v>
      </c>
      <c r="D13" s="108"/>
      <c r="E13" s="108"/>
      <c r="F13" s="108" t="s">
        <v>42</v>
      </c>
      <c r="G13" s="108"/>
      <c r="H13" s="108"/>
    </row>
    <row r="14" spans="2:8" s="1" customFormat="1" ht="15" customHeight="1">
      <c r="B14" s="14"/>
      <c r="C14" s="15"/>
      <c r="D14" s="114"/>
      <c r="E14" s="114"/>
      <c r="F14" s="49"/>
      <c r="G14" s="115"/>
      <c r="H14" s="32"/>
    </row>
    <row r="15" spans="2:8" s="1" customFormat="1" ht="15">
      <c r="B15" s="8"/>
      <c r="D15" s="9"/>
      <c r="E15" s="9"/>
      <c r="F15" s="45"/>
      <c r="G15" s="115"/>
      <c r="H15" s="32"/>
    </row>
    <row r="16" spans="2:6" s="1" customFormat="1" ht="15">
      <c r="B16" s="16"/>
      <c r="C16" s="7"/>
      <c r="E16" s="34"/>
      <c r="F16" s="50"/>
    </row>
    <row r="17" spans="2:6" s="1" customFormat="1" ht="15">
      <c r="B17" s="17"/>
      <c r="C17" s="7"/>
      <c r="E17" s="8"/>
      <c r="F17" s="46"/>
    </row>
    <row r="18" spans="2:6" s="1" customFormat="1" ht="15">
      <c r="B18" s="2"/>
      <c r="C18" s="7"/>
      <c r="E18" s="8"/>
      <c r="F18" s="46"/>
    </row>
    <row r="19" spans="2:6" s="1" customFormat="1" ht="15">
      <c r="B19" s="2"/>
      <c r="C19" s="7"/>
      <c r="E19" s="8"/>
      <c r="F19" s="46"/>
    </row>
    <row r="20" spans="2:6" s="1" customFormat="1" ht="15">
      <c r="B20" s="2"/>
      <c r="C20" s="7"/>
      <c r="F20" s="5"/>
    </row>
    <row r="21" spans="1:6" s="1" customFormat="1" ht="15">
      <c r="A21" s="11"/>
      <c r="B21" s="9"/>
      <c r="C21" s="10"/>
      <c r="D21" s="10"/>
      <c r="E21" s="10"/>
      <c r="F21" s="47"/>
    </row>
    <row r="22" spans="1:6" s="1" customFormat="1" ht="15">
      <c r="A22" s="2"/>
      <c r="C22" s="10"/>
      <c r="D22" s="10"/>
      <c r="E22" s="10"/>
      <c r="F22" s="47"/>
    </row>
    <row r="23" spans="1:6" s="1" customFormat="1" ht="15">
      <c r="A23" s="115"/>
      <c r="B23" s="115"/>
      <c r="C23" s="115"/>
      <c r="D23" s="115"/>
      <c r="E23" s="115"/>
      <c r="F23" s="51"/>
    </row>
    <row r="24" spans="1:6" s="1" customFormat="1" ht="15">
      <c r="A24" s="2"/>
      <c r="B24" s="2"/>
      <c r="C24" s="2"/>
      <c r="D24" s="2"/>
      <c r="E24" s="2"/>
      <c r="F24" s="5"/>
    </row>
  </sheetData>
  <sheetProtection selectLockedCells="1" selectUnlockedCells="1"/>
  <mergeCells count="19">
    <mergeCell ref="A2:E2"/>
    <mergeCell ref="A3:H3"/>
    <mergeCell ref="A4:H4"/>
    <mergeCell ref="A5:E5"/>
    <mergeCell ref="A6:D7"/>
    <mergeCell ref="E6:H6"/>
    <mergeCell ref="E7:E8"/>
    <mergeCell ref="G7:G8"/>
    <mergeCell ref="H7:H8"/>
    <mergeCell ref="D14:E14"/>
    <mergeCell ref="G14:G15"/>
    <mergeCell ref="A23:E23"/>
    <mergeCell ref="F7:F8"/>
    <mergeCell ref="A12:B12"/>
    <mergeCell ref="C12:E12"/>
    <mergeCell ref="F12:H12"/>
    <mergeCell ref="A13:B13"/>
    <mergeCell ref="C13:E13"/>
    <mergeCell ref="F13:H13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="82" zoomScaleNormal="82" zoomScaleSheetLayoutView="82" zoomScalePageLayoutView="0" workbookViewId="0" topLeftCell="A1">
      <selection activeCell="K26" sqref="K26"/>
    </sheetView>
  </sheetViews>
  <sheetFormatPr defaultColWidth="69.421875" defaultRowHeight="12.75"/>
  <cols>
    <col min="1" max="1" width="6.57421875" style="1" customWidth="1"/>
    <col min="2" max="2" width="55.8515625" style="1" customWidth="1"/>
    <col min="3" max="3" width="13.00390625" style="1" customWidth="1"/>
    <col min="4" max="4" width="11.00390625" style="1" customWidth="1"/>
    <col min="5" max="5" width="13.00390625" style="1" customWidth="1"/>
    <col min="6" max="6" width="14.28125" style="48" customWidth="1"/>
    <col min="7" max="7" width="14.00390625" style="1" customWidth="1"/>
    <col min="8" max="8" width="13.28125" style="1" customWidth="1"/>
    <col min="9" max="9" width="11.8515625" style="1" customWidth="1"/>
    <col min="10" max="10" width="17.00390625" style="52" customWidth="1"/>
    <col min="11" max="243" width="69.421875" style="1" customWidth="1"/>
  </cols>
  <sheetData>
    <row r="2" spans="1:6" ht="8.25" customHeight="1">
      <c r="A2" s="86"/>
      <c r="B2" s="86"/>
      <c r="C2" s="86"/>
      <c r="D2" s="86"/>
      <c r="E2" s="86"/>
      <c r="F2" s="36"/>
    </row>
    <row r="3" spans="1:10" ht="1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6" ht="9" customHeight="1" thickBot="1">
      <c r="A5" s="89"/>
      <c r="B5" s="89"/>
      <c r="C5" s="89"/>
      <c r="D5" s="89"/>
      <c r="E5" s="89"/>
      <c r="F5" s="35"/>
    </row>
    <row r="6" spans="1:10" ht="15">
      <c r="A6" s="94" t="s">
        <v>1</v>
      </c>
      <c r="B6" s="95"/>
      <c r="C6" s="95"/>
      <c r="D6" s="96"/>
      <c r="E6" s="123" t="s">
        <v>2</v>
      </c>
      <c r="F6" s="124"/>
      <c r="G6" s="124"/>
      <c r="H6" s="124"/>
      <c r="I6" s="124"/>
      <c r="J6" s="125"/>
    </row>
    <row r="7" spans="1:10" ht="17.25" customHeight="1">
      <c r="A7" s="97"/>
      <c r="B7" s="98"/>
      <c r="C7" s="98"/>
      <c r="D7" s="99"/>
      <c r="E7" s="122" t="s">
        <v>32</v>
      </c>
      <c r="F7" s="126" t="s">
        <v>33</v>
      </c>
      <c r="G7" s="122" t="s">
        <v>34</v>
      </c>
      <c r="H7" s="122" t="s">
        <v>37</v>
      </c>
      <c r="I7" s="122" t="s">
        <v>36</v>
      </c>
      <c r="J7" s="122" t="s">
        <v>35</v>
      </c>
    </row>
    <row r="8" spans="1:10" ht="45" customHeight="1" thickBot="1">
      <c r="A8" s="37" t="s">
        <v>3</v>
      </c>
      <c r="B8" s="26" t="s">
        <v>4</v>
      </c>
      <c r="C8" s="29" t="s">
        <v>5</v>
      </c>
      <c r="D8" s="30" t="s">
        <v>6</v>
      </c>
      <c r="E8" s="122"/>
      <c r="F8" s="127"/>
      <c r="G8" s="122"/>
      <c r="H8" s="122"/>
      <c r="I8" s="122"/>
      <c r="J8" s="122"/>
    </row>
    <row r="9" spans="1:10" ht="53.25" customHeight="1">
      <c r="A9" s="20">
        <v>1</v>
      </c>
      <c r="B9" s="27" t="s">
        <v>31</v>
      </c>
      <c r="C9" s="58" t="s">
        <v>29</v>
      </c>
      <c r="D9" s="84">
        <v>1</v>
      </c>
      <c r="E9" s="85">
        <v>16000</v>
      </c>
      <c r="F9" s="85">
        <v>19950</v>
      </c>
      <c r="G9" s="85">
        <v>45000</v>
      </c>
      <c r="H9" s="85">
        <v>97788.12</v>
      </c>
      <c r="I9" s="85">
        <v>57500</v>
      </c>
      <c r="J9" s="85">
        <v>69920</v>
      </c>
    </row>
    <row r="10" spans="1:11" s="1" customFormat="1" ht="54" customHeight="1">
      <c r="A10" s="18">
        <v>2</v>
      </c>
      <c r="B10" s="28" t="s">
        <v>38</v>
      </c>
      <c r="C10" s="58" t="s">
        <v>29</v>
      </c>
      <c r="D10" s="84">
        <v>1</v>
      </c>
      <c r="E10" s="85">
        <v>10000</v>
      </c>
      <c r="F10" s="85"/>
      <c r="G10" s="85">
        <v>35000</v>
      </c>
      <c r="H10" s="85">
        <v>53682.15</v>
      </c>
      <c r="I10" s="85">
        <v>47500</v>
      </c>
      <c r="J10" s="85">
        <v>69920</v>
      </c>
      <c r="K10" s="71"/>
    </row>
    <row r="11" spans="2:10" s="1" customFormat="1" ht="63" customHeight="1">
      <c r="B11" s="3"/>
      <c r="C11" s="6"/>
      <c r="D11" s="6"/>
      <c r="E11" s="6"/>
      <c r="F11" s="4"/>
      <c r="J11" s="52"/>
    </row>
    <row r="12" spans="1:10" s="1" customFormat="1" ht="20.25" customHeight="1">
      <c r="A12" s="118" t="s">
        <v>39</v>
      </c>
      <c r="B12" s="118"/>
      <c r="C12" s="119" t="s">
        <v>40</v>
      </c>
      <c r="D12" s="119"/>
      <c r="E12" s="119"/>
      <c r="F12" s="120" t="s">
        <v>41</v>
      </c>
      <c r="G12" s="120"/>
      <c r="H12" s="120"/>
      <c r="I12" s="120"/>
      <c r="J12" s="120"/>
    </row>
    <row r="13" spans="1:10" s="1" customFormat="1" ht="15">
      <c r="A13" s="121" t="s">
        <v>42</v>
      </c>
      <c r="B13" s="121"/>
      <c r="C13" s="108" t="s">
        <v>42</v>
      </c>
      <c r="D13" s="108"/>
      <c r="E13" s="108"/>
      <c r="F13" s="108" t="s">
        <v>42</v>
      </c>
      <c r="G13" s="108"/>
      <c r="H13" s="108"/>
      <c r="I13" s="108"/>
      <c r="J13" s="108"/>
    </row>
    <row r="14" spans="2:10" s="1" customFormat="1" ht="15" customHeight="1">
      <c r="B14" s="14"/>
      <c r="C14" s="15"/>
      <c r="D14" s="114"/>
      <c r="E14" s="114"/>
      <c r="F14" s="49"/>
      <c r="G14" s="115"/>
      <c r="H14" s="32"/>
      <c r="I14" s="32"/>
      <c r="J14" s="52"/>
    </row>
    <row r="15" spans="2:10" s="1" customFormat="1" ht="15">
      <c r="B15" s="8"/>
      <c r="D15" s="9"/>
      <c r="E15" s="9"/>
      <c r="F15" s="45"/>
      <c r="G15" s="115"/>
      <c r="H15" s="32"/>
      <c r="I15" s="32"/>
      <c r="J15" s="52"/>
    </row>
    <row r="16" spans="2:10" s="1" customFormat="1" ht="15">
      <c r="B16" s="16"/>
      <c r="C16" s="7"/>
      <c r="E16" s="34"/>
      <c r="F16" s="50"/>
      <c r="J16" s="52"/>
    </row>
    <row r="17" spans="2:10" s="1" customFormat="1" ht="15">
      <c r="B17" s="17"/>
      <c r="C17" s="7"/>
      <c r="E17" s="8"/>
      <c r="F17" s="46"/>
      <c r="J17" s="52"/>
    </row>
    <row r="18" spans="2:10" s="1" customFormat="1" ht="15">
      <c r="B18" s="2"/>
      <c r="C18" s="7"/>
      <c r="E18" s="8"/>
      <c r="F18" s="46"/>
      <c r="J18" s="52"/>
    </row>
    <row r="19" spans="2:10" s="1" customFormat="1" ht="15">
      <c r="B19" s="2"/>
      <c r="C19" s="7"/>
      <c r="E19" s="8"/>
      <c r="F19" s="46"/>
      <c r="J19" s="52"/>
    </row>
    <row r="20" spans="2:10" s="1" customFormat="1" ht="15">
      <c r="B20" s="2"/>
      <c r="C20" s="7"/>
      <c r="F20" s="5"/>
      <c r="J20" s="52"/>
    </row>
    <row r="21" spans="1:10" s="1" customFormat="1" ht="15">
      <c r="A21" s="11"/>
      <c r="B21" s="9"/>
      <c r="C21" s="10"/>
      <c r="D21" s="10"/>
      <c r="E21" s="10"/>
      <c r="F21" s="47"/>
      <c r="J21" s="52"/>
    </row>
    <row r="22" spans="1:10" s="1" customFormat="1" ht="15">
      <c r="A22" s="2"/>
      <c r="C22" s="10"/>
      <c r="D22" s="10"/>
      <c r="E22" s="10"/>
      <c r="F22" s="47"/>
      <c r="J22" s="52"/>
    </row>
    <row r="23" spans="1:10" s="1" customFormat="1" ht="15">
      <c r="A23" s="115"/>
      <c r="B23" s="115"/>
      <c r="C23" s="115"/>
      <c r="D23" s="115"/>
      <c r="E23" s="115"/>
      <c r="F23" s="51"/>
      <c r="J23" s="52"/>
    </row>
    <row r="24" spans="1:10" s="1" customFormat="1" ht="15">
      <c r="A24" s="2"/>
      <c r="B24" s="2"/>
      <c r="C24" s="2"/>
      <c r="D24" s="2"/>
      <c r="E24" s="2"/>
      <c r="F24" s="5"/>
      <c r="J24" s="52"/>
    </row>
  </sheetData>
  <sheetProtection selectLockedCells="1" selectUnlockedCells="1"/>
  <mergeCells count="21">
    <mergeCell ref="J7:J8"/>
    <mergeCell ref="F13:J13"/>
    <mergeCell ref="A2:E2"/>
    <mergeCell ref="A3:J3"/>
    <mergeCell ref="A4:J4"/>
    <mergeCell ref="A5:E5"/>
    <mergeCell ref="A6:D7"/>
    <mergeCell ref="E6:J6"/>
    <mergeCell ref="E7:E8"/>
    <mergeCell ref="F7:F8"/>
    <mergeCell ref="G7:G8"/>
    <mergeCell ref="I7:I8"/>
    <mergeCell ref="H7:H8"/>
    <mergeCell ref="D14:E14"/>
    <mergeCell ref="G14:G15"/>
    <mergeCell ref="A23:E23"/>
    <mergeCell ref="A12:B12"/>
    <mergeCell ref="C12:E12"/>
    <mergeCell ref="F12:J12"/>
    <mergeCell ref="A13:B13"/>
    <mergeCell ref="C13:E13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Público</dc:creator>
  <cp:keywords/>
  <dc:description/>
  <cp:lastModifiedBy>Eldida Maria Espinal</cp:lastModifiedBy>
  <cp:lastPrinted>2022-06-30T22:03:07Z</cp:lastPrinted>
  <dcterms:created xsi:type="dcterms:W3CDTF">2016-03-10T15:59:35Z</dcterms:created>
  <dcterms:modified xsi:type="dcterms:W3CDTF">2022-07-06T15:33:13Z</dcterms:modified>
  <cp:category/>
  <cp:version/>
  <cp:contentType/>
  <cp:contentStatus/>
</cp:coreProperties>
</file>